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776" yWindow="96" windowWidth="12276" windowHeight="9696" tabRatio="667"/>
  </bookViews>
  <sheets>
    <sheet name="2019-2020" sheetId="3" r:id="rId1"/>
  </sheets>
  <definedNames>
    <definedName name="_xlnm.Print_Area" localSheetId="0">'2019-2020'!$B$1:$BU$47</definedName>
  </definedNames>
  <calcPr calcId="145621"/>
</workbook>
</file>

<file path=xl/calcChain.xml><?xml version="1.0" encoding="utf-8"?>
<calcChain xmlns="http://schemas.openxmlformats.org/spreadsheetml/2006/main">
  <c r="BY11" i="3" l="1"/>
  <c r="AG6" i="3"/>
  <c r="AG7" i="3"/>
  <c r="AG8" i="3"/>
  <c r="AG9" i="3"/>
  <c r="AG12" i="3"/>
  <c r="AG11" i="3"/>
  <c r="AG10" i="3"/>
  <c r="AH13" i="3"/>
  <c r="AH14" i="3"/>
  <c r="AH15" i="3"/>
  <c r="AH16" i="3"/>
  <c r="AH17" i="3"/>
  <c r="AH18" i="3"/>
  <c r="AH19" i="3"/>
  <c r="AG27" i="3"/>
  <c r="C4" i="3"/>
  <c r="Z4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F27" i="3"/>
  <c r="AF21" i="3"/>
  <c r="AG21" i="3"/>
  <c r="AF22" i="3"/>
  <c r="AG22" i="3"/>
  <c r="AF23" i="3"/>
  <c r="AG23" i="3"/>
  <c r="AF24" i="3"/>
  <c r="AG24" i="3"/>
  <c r="AF25" i="3"/>
  <c r="AG25" i="3"/>
  <c r="AF26" i="3"/>
  <c r="AG26" i="3"/>
  <c r="AE28" i="3"/>
  <c r="AE29" i="3"/>
  <c r="AE30" i="3"/>
  <c r="AE31" i="3"/>
  <c r="AE32" i="3"/>
  <c r="AE33" i="3"/>
  <c r="AE34" i="3"/>
  <c r="AK6" i="3"/>
  <c r="AK7" i="3"/>
  <c r="AL7" i="3"/>
  <c r="AM7" i="3"/>
  <c r="AK8" i="3"/>
  <c r="AL8" i="3"/>
  <c r="AM8" i="3"/>
  <c r="AK9" i="3"/>
  <c r="AL9" i="3"/>
  <c r="AM9" i="3"/>
  <c r="AK10" i="3"/>
  <c r="AL10" i="3"/>
  <c r="AM10" i="3"/>
  <c r="AK11" i="3"/>
  <c r="AL11" i="3"/>
  <c r="AM11" i="3"/>
  <c r="AK12" i="3"/>
  <c r="AL12" i="3"/>
  <c r="AM12" i="3"/>
  <c r="AK13" i="3"/>
  <c r="AL13" i="3"/>
  <c r="AM13" i="3"/>
  <c r="AH29" i="3"/>
  <c r="AH30" i="3"/>
  <c r="AH31" i="3"/>
  <c r="AH32" i="3"/>
  <c r="AH33" i="3"/>
  <c r="AH34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Q6" i="3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BC6" i="3"/>
  <c r="BC7" i="3"/>
  <c r="BC8" i="3"/>
  <c r="BC9" i="3"/>
  <c r="BC10" i="3"/>
  <c r="BC11" i="3"/>
  <c r="BC12" i="3"/>
  <c r="BC13" i="3"/>
  <c r="BC14" i="3"/>
  <c r="BC15" i="3"/>
  <c r="BD15" i="3"/>
  <c r="BE15" i="3"/>
  <c r="BF15" i="3"/>
  <c r="BF6" i="3"/>
  <c r="BD6" i="3"/>
  <c r="BE6" i="3"/>
  <c r="AZ26" i="3"/>
  <c r="AX26" i="3"/>
  <c r="AY26" i="3"/>
  <c r="AX6" i="3"/>
  <c r="AY6" i="3"/>
  <c r="AT18" i="3"/>
  <c r="AR18" i="3"/>
  <c r="AS18" i="3"/>
  <c r="AV36" i="3"/>
  <c r="AN6" i="3"/>
  <c r="AF34" i="3"/>
  <c r="AG34" i="3"/>
  <c r="AF33" i="3"/>
  <c r="AG33" i="3"/>
  <c r="AF32" i="3"/>
  <c r="AG32" i="3"/>
  <c r="AF31" i="3"/>
  <c r="AG31" i="3"/>
  <c r="AF30" i="3"/>
  <c r="AG30" i="3"/>
  <c r="AF29" i="3"/>
  <c r="AG29" i="3"/>
  <c r="AH28" i="3"/>
  <c r="AF28" i="3"/>
  <c r="AG28" i="3"/>
  <c r="AH27" i="3"/>
  <c r="AH26" i="3"/>
  <c r="AH25" i="3"/>
  <c r="AH24" i="3"/>
  <c r="AH23" i="3"/>
  <c r="AH22" i="3"/>
  <c r="AH21" i="3"/>
  <c r="AH20" i="3"/>
  <c r="AF20" i="3"/>
  <c r="AG20" i="3"/>
  <c r="AF19" i="3"/>
  <c r="AG19" i="3"/>
  <c r="AF18" i="3"/>
  <c r="AG18" i="3"/>
  <c r="AF17" i="3"/>
  <c r="AG17" i="3"/>
  <c r="AF16" i="3"/>
  <c r="AG16" i="3"/>
  <c r="AF15" i="3"/>
  <c r="AG15" i="3"/>
  <c r="AF14" i="3"/>
  <c r="AG14" i="3"/>
  <c r="AF13" i="3"/>
  <c r="AG13" i="3"/>
  <c r="AH12" i="3"/>
  <c r="AF12" i="3"/>
  <c r="AH11" i="3"/>
  <c r="AF11" i="3"/>
  <c r="AH10" i="3"/>
  <c r="AF10" i="3"/>
  <c r="AH9" i="3"/>
  <c r="AF9" i="3"/>
  <c r="AH8" i="3"/>
  <c r="AF8" i="3"/>
  <c r="AH7" i="3"/>
  <c r="AF7" i="3"/>
  <c r="AH6" i="3"/>
  <c r="AF6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T26" i="3"/>
  <c r="U26" i="3"/>
  <c r="V26" i="3"/>
  <c r="Z11" i="3"/>
  <c r="AA11" i="3"/>
  <c r="AB11" i="3"/>
  <c r="N9" i="3"/>
  <c r="O9" i="3"/>
  <c r="P9" i="3"/>
  <c r="AI34" i="3"/>
  <c r="AJ34" i="3"/>
  <c r="BH36" i="3"/>
  <c r="AJ36" i="3"/>
  <c r="R36" i="3"/>
  <c r="F36" i="3"/>
  <c r="AJ35" i="3"/>
  <c r="C1" i="3"/>
  <c r="D6" i="3"/>
  <c r="Z6" i="3"/>
  <c r="AB6" i="3"/>
  <c r="B7" i="3"/>
  <c r="D7" i="3"/>
  <c r="B6" i="3"/>
  <c r="D8" i="3"/>
  <c r="B8" i="3"/>
  <c r="C7" i="3"/>
  <c r="F7" i="3"/>
  <c r="E7" i="3"/>
  <c r="AD6" i="3"/>
  <c r="AC6" i="3"/>
  <c r="AA6" i="3"/>
  <c r="Z7" i="3"/>
  <c r="AB7" i="3"/>
  <c r="F6" i="3"/>
  <c r="E6" i="3"/>
  <c r="C6" i="3"/>
  <c r="AB8" i="3"/>
  <c r="Z8" i="3"/>
  <c r="D9" i="3"/>
  <c r="B9" i="3"/>
  <c r="AA7" i="3"/>
  <c r="AD7" i="3"/>
  <c r="AC7" i="3"/>
  <c r="C8" i="3"/>
  <c r="F8" i="3"/>
  <c r="E8" i="3"/>
  <c r="AA8" i="3"/>
  <c r="AD8" i="3"/>
  <c r="AC8" i="3"/>
  <c r="AB9" i="3"/>
  <c r="Z9" i="3"/>
  <c r="C9" i="3"/>
  <c r="E9" i="3"/>
  <c r="F9" i="3"/>
  <c r="B10" i="3"/>
  <c r="D10" i="3"/>
  <c r="E10" i="3"/>
  <c r="F10" i="3"/>
  <c r="C10" i="3"/>
  <c r="D11" i="3"/>
  <c r="B11" i="3"/>
  <c r="AB10" i="3"/>
  <c r="Z10" i="3"/>
  <c r="AA9" i="3"/>
  <c r="AD9" i="3"/>
  <c r="AC9" i="3"/>
  <c r="AC10" i="3"/>
  <c r="AD10" i="3"/>
  <c r="AA10" i="3"/>
  <c r="C11" i="3"/>
  <c r="E11" i="3"/>
  <c r="F11" i="3"/>
  <c r="B12" i="3"/>
  <c r="D12" i="3"/>
  <c r="AB12" i="3"/>
  <c r="Z12" i="3"/>
  <c r="E12" i="3"/>
  <c r="C12" i="3"/>
  <c r="F12" i="3"/>
  <c r="AC11" i="3"/>
  <c r="AD11" i="3"/>
  <c r="B13" i="3"/>
  <c r="D13" i="3"/>
  <c r="C13" i="3"/>
  <c r="E13" i="3"/>
  <c r="F13" i="3"/>
  <c r="AC12" i="3"/>
  <c r="AD12" i="3"/>
  <c r="AA12" i="3"/>
  <c r="D14" i="3"/>
  <c r="B14" i="3"/>
  <c r="Z13" i="3"/>
  <c r="AB13" i="3"/>
  <c r="AD13" i="3"/>
  <c r="AC13" i="3"/>
  <c r="AA13" i="3"/>
  <c r="D15" i="3"/>
  <c r="B15" i="3"/>
  <c r="C14" i="3"/>
  <c r="E14" i="3"/>
  <c r="F14" i="3"/>
  <c r="Z14" i="3"/>
  <c r="AB14" i="3"/>
  <c r="AD14" i="3"/>
  <c r="AC14" i="3"/>
  <c r="AA14" i="3"/>
  <c r="Z15" i="3"/>
  <c r="AB15" i="3"/>
  <c r="C15" i="3"/>
  <c r="F15" i="3"/>
  <c r="E15" i="3"/>
  <c r="B16" i="3"/>
  <c r="D16" i="3"/>
  <c r="AA15" i="3"/>
  <c r="AD15" i="3"/>
  <c r="AC15" i="3"/>
  <c r="C16" i="3"/>
  <c r="E16" i="3"/>
  <c r="F16" i="3"/>
  <c r="B17" i="3"/>
  <c r="D17" i="3"/>
  <c r="Z16" i="3"/>
  <c r="AB16" i="3"/>
  <c r="E17" i="3"/>
  <c r="C17" i="3"/>
  <c r="F17" i="3"/>
  <c r="AB17" i="3"/>
  <c r="Z17" i="3"/>
  <c r="B18" i="3"/>
  <c r="D18" i="3"/>
  <c r="AA16" i="3"/>
  <c r="AC16" i="3"/>
  <c r="AD16" i="3"/>
  <c r="AC17" i="3"/>
  <c r="AD17" i="3"/>
  <c r="AA17" i="3"/>
  <c r="Z18" i="3"/>
  <c r="AB18" i="3"/>
  <c r="E18" i="3"/>
  <c r="F18" i="3"/>
  <c r="C18" i="3"/>
  <c r="B19" i="3"/>
  <c r="D19" i="3"/>
  <c r="AC18" i="3"/>
  <c r="AA18" i="3"/>
  <c r="AD18" i="3"/>
  <c r="AB19" i="3"/>
  <c r="Z19" i="3"/>
  <c r="C19" i="3"/>
  <c r="F19" i="3"/>
  <c r="E19" i="3"/>
  <c r="B20" i="3"/>
  <c r="D20" i="3"/>
  <c r="Z20" i="3"/>
  <c r="AB20" i="3"/>
  <c r="B21" i="3"/>
  <c r="D21" i="3"/>
  <c r="AD19" i="3"/>
  <c r="AC19" i="3"/>
  <c r="AA19" i="3"/>
  <c r="C20" i="3"/>
  <c r="E20" i="3"/>
  <c r="F20" i="3"/>
  <c r="AA20" i="3"/>
  <c r="AC20" i="3"/>
  <c r="AD20" i="3"/>
  <c r="D22" i="3"/>
  <c r="B22" i="3"/>
  <c r="E21" i="3"/>
  <c r="F21" i="3"/>
  <c r="C21" i="3"/>
  <c r="AB21" i="3"/>
  <c r="Z21" i="3"/>
  <c r="F22" i="3"/>
  <c r="C22" i="3"/>
  <c r="E22" i="3"/>
  <c r="AC21" i="3"/>
  <c r="AD21" i="3"/>
  <c r="AA21" i="3"/>
  <c r="D23" i="3"/>
  <c r="B23" i="3"/>
  <c r="AB22" i="3"/>
  <c r="Z22" i="3"/>
  <c r="C23" i="3"/>
  <c r="E23" i="3"/>
  <c r="F23" i="3"/>
  <c r="AD22" i="3"/>
  <c r="AC22" i="3"/>
  <c r="AA22" i="3"/>
  <c r="B24" i="3"/>
  <c r="D24" i="3"/>
  <c r="Z23" i="3"/>
  <c r="AB23" i="3"/>
  <c r="B25" i="3"/>
  <c r="D25" i="3"/>
  <c r="C24" i="3"/>
  <c r="F24" i="3"/>
  <c r="E24" i="3"/>
  <c r="Z24" i="3"/>
  <c r="AB24" i="3"/>
  <c r="AD23" i="3"/>
  <c r="AC23" i="3"/>
  <c r="AA23" i="3"/>
  <c r="AB25" i="3"/>
  <c r="Z25" i="3"/>
  <c r="E25" i="3"/>
  <c r="F25" i="3"/>
  <c r="C25" i="3"/>
  <c r="AA24" i="3"/>
  <c r="AC24" i="3"/>
  <c r="AD24" i="3"/>
  <c r="D26" i="3"/>
  <c r="B26" i="3"/>
  <c r="E26" i="3"/>
  <c r="C26" i="3"/>
  <c r="F26" i="3"/>
  <c r="AC25" i="3"/>
  <c r="AD25" i="3"/>
  <c r="AA25" i="3"/>
  <c r="B27" i="3"/>
  <c r="D27" i="3"/>
  <c r="Z26" i="3"/>
  <c r="AB26" i="3"/>
  <c r="F27" i="3"/>
  <c r="E27" i="3"/>
  <c r="C27" i="3"/>
  <c r="AB27" i="3"/>
  <c r="Z27" i="3"/>
  <c r="AC26" i="3"/>
  <c r="AD26" i="3"/>
  <c r="AA26" i="3"/>
  <c r="B28" i="3"/>
  <c r="D28" i="3"/>
  <c r="E28" i="3"/>
  <c r="F28" i="3"/>
  <c r="C28" i="3"/>
  <c r="AA27" i="3"/>
  <c r="AC27" i="3"/>
  <c r="AD27" i="3"/>
  <c r="D29" i="3"/>
  <c r="B29" i="3"/>
  <c r="Z28" i="3"/>
  <c r="AB28" i="3"/>
  <c r="E29" i="3"/>
  <c r="F29" i="3"/>
  <c r="C29" i="3"/>
  <c r="AB29" i="3"/>
  <c r="Z29" i="3"/>
  <c r="AD28" i="3"/>
  <c r="AA28" i="3"/>
  <c r="AC28" i="3"/>
  <c r="D30" i="3"/>
  <c r="B30" i="3"/>
  <c r="AB30" i="3"/>
  <c r="Z30" i="3"/>
  <c r="F30" i="3"/>
  <c r="E30" i="3"/>
  <c r="C30" i="3"/>
  <c r="AA29" i="3"/>
  <c r="AC29" i="3"/>
  <c r="AD29" i="3"/>
  <c r="D31" i="3"/>
  <c r="B31" i="3"/>
  <c r="C31" i="3"/>
  <c r="F31" i="3"/>
  <c r="E31" i="3"/>
  <c r="AB31" i="3"/>
  <c r="Z31" i="3"/>
  <c r="B32" i="3"/>
  <c r="D32" i="3"/>
  <c r="AD30" i="3"/>
  <c r="AC30" i="3"/>
  <c r="AA30" i="3"/>
  <c r="F32" i="3"/>
  <c r="E32" i="3"/>
  <c r="C32" i="3"/>
  <c r="AA31" i="3"/>
  <c r="AC31" i="3"/>
  <c r="AD31" i="3"/>
  <c r="Z32" i="3"/>
  <c r="AB32" i="3"/>
  <c r="D33" i="3"/>
  <c r="B33" i="3"/>
  <c r="AD32" i="3"/>
  <c r="AA32" i="3"/>
  <c r="AC32" i="3"/>
  <c r="C33" i="3"/>
  <c r="F33" i="3"/>
  <c r="E33" i="3"/>
  <c r="B34" i="3"/>
  <c r="D34" i="3"/>
  <c r="AB33" i="3"/>
  <c r="Z33" i="3"/>
  <c r="Z34" i="3"/>
  <c r="AB34" i="3"/>
  <c r="D35" i="3"/>
  <c r="B35" i="3"/>
  <c r="F34" i="3"/>
  <c r="C34" i="3"/>
  <c r="E34" i="3"/>
  <c r="AC33" i="3"/>
  <c r="AA33" i="3"/>
  <c r="AD33" i="3"/>
  <c r="H6" i="3"/>
  <c r="J6" i="3"/>
  <c r="AB35" i="3"/>
  <c r="Z35" i="3"/>
  <c r="C35" i="3"/>
  <c r="F35" i="3"/>
  <c r="E35" i="3"/>
  <c r="AD34" i="3"/>
  <c r="AA34" i="3"/>
  <c r="AC34" i="3"/>
  <c r="AA35" i="3"/>
  <c r="AD35" i="3"/>
  <c r="AC35" i="3"/>
  <c r="J7" i="3"/>
  <c r="H7" i="3"/>
  <c r="AB36" i="3"/>
  <c r="Z36" i="3"/>
  <c r="I6" i="3"/>
  <c r="L6" i="3"/>
  <c r="K6" i="3"/>
  <c r="AC36" i="3"/>
  <c r="AD36" i="3"/>
  <c r="AA36" i="3"/>
  <c r="I7" i="3"/>
  <c r="L7" i="3"/>
  <c r="K7" i="3"/>
  <c r="J8" i="3"/>
  <c r="H8" i="3"/>
  <c r="H9" i="3"/>
  <c r="J9" i="3"/>
  <c r="AJ6" i="3"/>
  <c r="AI6" i="3"/>
  <c r="L8" i="3"/>
  <c r="K8" i="3"/>
  <c r="I8" i="3"/>
  <c r="AJ7" i="3"/>
  <c r="AI7" i="3"/>
  <c r="J10" i="3"/>
  <c r="H10" i="3"/>
  <c r="K9" i="3"/>
  <c r="I9" i="3"/>
  <c r="L9" i="3"/>
  <c r="K10" i="3"/>
  <c r="L10" i="3"/>
  <c r="I10" i="3"/>
  <c r="AJ8" i="3"/>
  <c r="AI8" i="3"/>
  <c r="H11" i="3"/>
  <c r="J11" i="3"/>
  <c r="K11" i="3"/>
  <c r="L11" i="3"/>
  <c r="I11" i="3"/>
  <c r="H12" i="3"/>
  <c r="J12" i="3"/>
  <c r="AI9" i="3"/>
  <c r="AJ9" i="3"/>
  <c r="L12" i="3"/>
  <c r="I12" i="3"/>
  <c r="K12" i="3"/>
  <c r="H13" i="3"/>
  <c r="J13" i="3"/>
  <c r="AJ10" i="3"/>
  <c r="AI10" i="3"/>
  <c r="J14" i="3"/>
  <c r="H14" i="3"/>
  <c r="I13" i="3"/>
  <c r="L13" i="3"/>
  <c r="K13" i="3"/>
  <c r="AI11" i="3"/>
  <c r="AJ11" i="3"/>
  <c r="AI12" i="3"/>
  <c r="AJ12" i="3"/>
  <c r="I14" i="3"/>
  <c r="L14" i="3"/>
  <c r="K14" i="3"/>
  <c r="J15" i="3"/>
  <c r="H15" i="3"/>
  <c r="K15" i="3"/>
  <c r="I15" i="3"/>
  <c r="L15" i="3"/>
  <c r="H16" i="3"/>
  <c r="J16" i="3"/>
  <c r="AI13" i="3"/>
  <c r="AJ13" i="3"/>
  <c r="J17" i="3"/>
  <c r="H17" i="3"/>
  <c r="K16" i="3"/>
  <c r="I16" i="3"/>
  <c r="L16" i="3"/>
  <c r="AJ14" i="3"/>
  <c r="AI14" i="3"/>
  <c r="AI15" i="3"/>
  <c r="AJ15" i="3"/>
  <c r="L17" i="3"/>
  <c r="I17" i="3"/>
  <c r="K17" i="3"/>
  <c r="H18" i="3"/>
  <c r="J18" i="3"/>
  <c r="AI16" i="3"/>
  <c r="AJ16" i="3"/>
  <c r="H19" i="3"/>
  <c r="J19" i="3"/>
  <c r="I18" i="3"/>
  <c r="L18" i="3"/>
  <c r="K18" i="3"/>
  <c r="I19" i="3"/>
  <c r="L19" i="3"/>
  <c r="K19" i="3"/>
  <c r="J20" i="3"/>
  <c r="H20" i="3"/>
  <c r="AJ17" i="3"/>
  <c r="AI17" i="3"/>
  <c r="K20" i="3"/>
  <c r="I20" i="3"/>
  <c r="L20" i="3"/>
  <c r="H21" i="3"/>
  <c r="J21" i="3"/>
  <c r="AI18" i="3"/>
  <c r="AJ18" i="3"/>
  <c r="K21" i="3"/>
  <c r="I21" i="3"/>
  <c r="L21" i="3"/>
  <c r="H22" i="3"/>
  <c r="J22" i="3"/>
  <c r="AI19" i="3"/>
  <c r="AJ19" i="3"/>
  <c r="AI20" i="3"/>
  <c r="AJ20" i="3"/>
  <c r="L22" i="3"/>
  <c r="I22" i="3"/>
  <c r="K22" i="3"/>
  <c r="J23" i="3"/>
  <c r="H23" i="3"/>
  <c r="J24" i="3"/>
  <c r="H24" i="3"/>
  <c r="AI21" i="3"/>
  <c r="AJ21" i="3"/>
  <c r="I23" i="3"/>
  <c r="L23" i="3"/>
  <c r="K23" i="3"/>
  <c r="H25" i="3"/>
  <c r="J25" i="3"/>
  <c r="K24" i="3"/>
  <c r="I24" i="3"/>
  <c r="L24" i="3"/>
  <c r="AI22" i="3"/>
  <c r="AJ22" i="3"/>
  <c r="AJ23" i="3"/>
  <c r="AI23" i="3"/>
  <c r="J26" i="3"/>
  <c r="H26" i="3"/>
  <c r="K25" i="3"/>
  <c r="I25" i="3"/>
  <c r="L25" i="3"/>
  <c r="H27" i="3"/>
  <c r="J27" i="3"/>
  <c r="AI24" i="3"/>
  <c r="AJ24" i="3"/>
  <c r="L26" i="3"/>
  <c r="K26" i="3"/>
  <c r="I26" i="3"/>
  <c r="AJ25" i="3"/>
  <c r="AI25" i="3"/>
  <c r="K27" i="3"/>
  <c r="L27" i="3"/>
  <c r="I27" i="3"/>
  <c r="J28" i="3"/>
  <c r="H28" i="3"/>
  <c r="K28" i="3"/>
  <c r="L28" i="3"/>
  <c r="I28" i="3"/>
  <c r="J29" i="3"/>
  <c r="H29" i="3"/>
  <c r="AJ26" i="3"/>
  <c r="AI26" i="3"/>
  <c r="H30" i="3"/>
  <c r="J30" i="3"/>
  <c r="L29" i="3"/>
  <c r="I29" i="3"/>
  <c r="K29" i="3"/>
  <c r="AJ27" i="3"/>
  <c r="AI27" i="3"/>
  <c r="L30" i="3"/>
  <c r="K30" i="3"/>
  <c r="I30" i="3"/>
  <c r="H31" i="3"/>
  <c r="J31" i="3"/>
  <c r="AI28" i="3"/>
  <c r="AJ28" i="3"/>
  <c r="L31" i="3"/>
  <c r="K31" i="3"/>
  <c r="I31" i="3"/>
  <c r="AJ29" i="3"/>
  <c r="AI29" i="3"/>
  <c r="J32" i="3"/>
  <c r="H32" i="3"/>
  <c r="K32" i="3"/>
  <c r="I32" i="3"/>
  <c r="L32" i="3"/>
  <c r="AI30" i="3"/>
  <c r="AJ30" i="3"/>
  <c r="H33" i="3"/>
  <c r="J33" i="3"/>
  <c r="AJ31" i="3"/>
  <c r="AI31" i="3"/>
  <c r="J34" i="3"/>
  <c r="H34" i="3"/>
  <c r="L33" i="3"/>
  <c r="K33" i="3"/>
  <c r="I33" i="3"/>
  <c r="J35" i="3"/>
  <c r="H35" i="3"/>
  <c r="AI32" i="3"/>
  <c r="AJ32" i="3"/>
  <c r="L34" i="3"/>
  <c r="K34" i="3"/>
  <c r="I34" i="3"/>
  <c r="AJ33" i="3"/>
  <c r="AI33" i="3"/>
  <c r="AL6" i="3"/>
  <c r="AN7" i="3"/>
  <c r="L35" i="3"/>
  <c r="K35" i="3"/>
  <c r="I35" i="3"/>
  <c r="H36" i="3"/>
  <c r="J36" i="3"/>
  <c r="AM6" i="3"/>
  <c r="AP6" i="3"/>
  <c r="AO6" i="3"/>
  <c r="AN8" i="3"/>
  <c r="K36" i="3"/>
  <c r="I36" i="3"/>
  <c r="L36" i="3"/>
  <c r="P6" i="3"/>
  <c r="N6" i="3"/>
  <c r="AO7" i="3"/>
  <c r="AP7" i="3"/>
  <c r="O6" i="3"/>
  <c r="R6" i="3"/>
  <c r="Q6" i="3"/>
  <c r="AN9" i="3"/>
  <c r="P7" i="3"/>
  <c r="N7" i="3"/>
  <c r="AP8" i="3"/>
  <c r="AO8" i="3"/>
  <c r="N8" i="3"/>
  <c r="P8" i="3"/>
  <c r="AN10" i="3"/>
  <c r="R7" i="3"/>
  <c r="Q7" i="3"/>
  <c r="O7" i="3"/>
  <c r="AP9" i="3"/>
  <c r="AO9" i="3"/>
  <c r="AN11" i="3"/>
  <c r="R8" i="3"/>
  <c r="Q8" i="3"/>
  <c r="O8" i="3"/>
  <c r="AP10" i="3"/>
  <c r="AO10" i="3"/>
  <c r="N10" i="3"/>
  <c r="P10" i="3"/>
  <c r="Q9" i="3"/>
  <c r="R9" i="3"/>
  <c r="AN12" i="3"/>
  <c r="AP11" i="3"/>
  <c r="AO11" i="3"/>
  <c r="R10" i="3"/>
  <c r="Q10" i="3"/>
  <c r="O10" i="3"/>
  <c r="AN13" i="3"/>
  <c r="N11" i="3"/>
  <c r="P11" i="3"/>
  <c r="AP12" i="3"/>
  <c r="AO12" i="3"/>
  <c r="AN14" i="3"/>
  <c r="Q11" i="3"/>
  <c r="R11" i="3"/>
  <c r="O11" i="3"/>
  <c r="N12" i="3"/>
  <c r="P12" i="3"/>
  <c r="AP13" i="3"/>
  <c r="AO13" i="3"/>
  <c r="AN15" i="3"/>
  <c r="AL14" i="3"/>
  <c r="R12" i="3"/>
  <c r="Q12" i="3"/>
  <c r="O12" i="3"/>
  <c r="N13" i="3"/>
  <c r="P13" i="3"/>
  <c r="AM14" i="3"/>
  <c r="AP14" i="3"/>
  <c r="AO14" i="3"/>
  <c r="N14" i="3"/>
  <c r="P14" i="3"/>
  <c r="O13" i="3"/>
  <c r="Q13" i="3"/>
  <c r="R13" i="3"/>
  <c r="AN16" i="3"/>
  <c r="AL15" i="3"/>
  <c r="AM15" i="3"/>
  <c r="AP15" i="3"/>
  <c r="AO15" i="3"/>
  <c r="Q14" i="3"/>
  <c r="O14" i="3"/>
  <c r="R14" i="3"/>
  <c r="P15" i="3"/>
  <c r="N15" i="3"/>
  <c r="AN17" i="3"/>
  <c r="AL16" i="3"/>
  <c r="AP16" i="3"/>
  <c r="AO16" i="3"/>
  <c r="AM16" i="3"/>
  <c r="R15" i="3"/>
  <c r="Q15" i="3"/>
  <c r="O15" i="3"/>
  <c r="P16" i="3"/>
  <c r="N16" i="3"/>
  <c r="AL17" i="3"/>
  <c r="AN18" i="3"/>
  <c r="AP17" i="3"/>
  <c r="AM17" i="3"/>
  <c r="AO17" i="3"/>
  <c r="Q16" i="3"/>
  <c r="O16" i="3"/>
  <c r="R16" i="3"/>
  <c r="AL18" i="3"/>
  <c r="AN19" i="3"/>
  <c r="N17" i="3"/>
  <c r="P17" i="3"/>
  <c r="AM18" i="3"/>
  <c r="AP18" i="3"/>
  <c r="AO18" i="3"/>
  <c r="O17" i="3"/>
  <c r="Q17" i="3"/>
  <c r="R17" i="3"/>
  <c r="AL19" i="3"/>
  <c r="AN20" i="3"/>
  <c r="P18" i="3"/>
  <c r="N18" i="3"/>
  <c r="AO19" i="3"/>
  <c r="AM19" i="3"/>
  <c r="AP19" i="3"/>
  <c r="O18" i="3"/>
  <c r="Q18" i="3"/>
  <c r="R18" i="3"/>
  <c r="AN21" i="3"/>
  <c r="AL20" i="3"/>
  <c r="N19" i="3"/>
  <c r="P19" i="3"/>
  <c r="AP20" i="3"/>
  <c r="AO20" i="3"/>
  <c r="AM20" i="3"/>
  <c r="AN22" i="3"/>
  <c r="AL21" i="3"/>
  <c r="Q19" i="3"/>
  <c r="R19" i="3"/>
  <c r="O19" i="3"/>
  <c r="P20" i="3"/>
  <c r="N20" i="3"/>
  <c r="AP21" i="3"/>
  <c r="AM21" i="3"/>
  <c r="AO21" i="3"/>
  <c r="P21" i="3"/>
  <c r="N21" i="3"/>
  <c r="AN23" i="3"/>
  <c r="AL22" i="3"/>
  <c r="Q20" i="3"/>
  <c r="R20" i="3"/>
  <c r="O20" i="3"/>
  <c r="AP22" i="3"/>
  <c r="AM22" i="3"/>
  <c r="AO22" i="3"/>
  <c r="AN24" i="3"/>
  <c r="AL23" i="3"/>
  <c r="R21" i="3"/>
  <c r="Q21" i="3"/>
  <c r="O21" i="3"/>
  <c r="P22" i="3"/>
  <c r="N22" i="3"/>
  <c r="AO23" i="3"/>
  <c r="AM23" i="3"/>
  <c r="AP23" i="3"/>
  <c r="N23" i="3"/>
  <c r="P23" i="3"/>
  <c r="O22" i="3"/>
  <c r="Q22" i="3"/>
  <c r="R22" i="3"/>
  <c r="AN25" i="3"/>
  <c r="AL24" i="3"/>
  <c r="AO24" i="3"/>
  <c r="AP24" i="3"/>
  <c r="AM24" i="3"/>
  <c r="AN26" i="3"/>
  <c r="AL25" i="3"/>
  <c r="P24" i="3"/>
  <c r="N24" i="3"/>
  <c r="Q23" i="3"/>
  <c r="O23" i="3"/>
  <c r="R23" i="3"/>
  <c r="AM25" i="3"/>
  <c r="AP25" i="3"/>
  <c r="AO25" i="3"/>
  <c r="R24" i="3"/>
  <c r="Q24" i="3"/>
  <c r="O24" i="3"/>
  <c r="P25" i="3"/>
  <c r="N25" i="3"/>
  <c r="AL26" i="3"/>
  <c r="AN27" i="3"/>
  <c r="AP26" i="3"/>
  <c r="AM26" i="3"/>
  <c r="AO26" i="3"/>
  <c r="O25" i="3"/>
  <c r="R25" i="3"/>
  <c r="Q25" i="3"/>
  <c r="AN28" i="3"/>
  <c r="AL27" i="3"/>
  <c r="P26" i="3"/>
  <c r="N26" i="3"/>
  <c r="AP27" i="3"/>
  <c r="AO27" i="3"/>
  <c r="AM27" i="3"/>
  <c r="N27" i="3"/>
  <c r="P27" i="3"/>
  <c r="AN29" i="3"/>
  <c r="AL28" i="3"/>
  <c r="Q26" i="3"/>
  <c r="R26" i="3"/>
  <c r="O26" i="3"/>
  <c r="AO28" i="3"/>
  <c r="AP28" i="3"/>
  <c r="AM28" i="3"/>
  <c r="AN30" i="3"/>
  <c r="AL29" i="3"/>
  <c r="N28" i="3"/>
  <c r="P28" i="3"/>
  <c r="O27" i="3"/>
  <c r="Q27" i="3"/>
  <c r="R27" i="3"/>
  <c r="AM29" i="3"/>
  <c r="AP29" i="3"/>
  <c r="AO29" i="3"/>
  <c r="P29" i="3"/>
  <c r="N29" i="3"/>
  <c r="AL30" i="3"/>
  <c r="AN31" i="3"/>
  <c r="R28" i="3"/>
  <c r="Q28" i="3"/>
  <c r="O28" i="3"/>
  <c r="AP30" i="3"/>
  <c r="AO30" i="3"/>
  <c r="AM30" i="3"/>
  <c r="R29" i="3"/>
  <c r="Q29" i="3"/>
  <c r="O29" i="3"/>
  <c r="AL31" i="3"/>
  <c r="AN32" i="3"/>
  <c r="N30" i="3"/>
  <c r="P30" i="3"/>
  <c r="AO31" i="3"/>
  <c r="AM31" i="3"/>
  <c r="AP31" i="3"/>
  <c r="P31" i="3"/>
  <c r="N31" i="3"/>
  <c r="R30" i="3"/>
  <c r="Q30" i="3"/>
  <c r="O30" i="3"/>
  <c r="AL32" i="3"/>
  <c r="AN33" i="3"/>
  <c r="AO32" i="3"/>
  <c r="AP32" i="3"/>
  <c r="AM32" i="3"/>
  <c r="O31" i="3"/>
  <c r="R31" i="3"/>
  <c r="Q31" i="3"/>
  <c r="AN34" i="3"/>
  <c r="AL33" i="3"/>
  <c r="N32" i="3"/>
  <c r="P32" i="3"/>
  <c r="AP33" i="3"/>
  <c r="AM33" i="3"/>
  <c r="AO33" i="3"/>
  <c r="R32" i="3"/>
  <c r="Q32" i="3"/>
  <c r="O32" i="3"/>
  <c r="AN35" i="3"/>
  <c r="AL34" i="3"/>
  <c r="P33" i="3"/>
  <c r="N33" i="3"/>
  <c r="AO34" i="3"/>
  <c r="AM34" i="3"/>
  <c r="AP34" i="3"/>
  <c r="R33" i="3"/>
  <c r="O33" i="3"/>
  <c r="Q33" i="3"/>
  <c r="AL35" i="3"/>
  <c r="N34" i="3"/>
  <c r="P34" i="3"/>
  <c r="AO35" i="3"/>
  <c r="AM35" i="3"/>
  <c r="AP35" i="3"/>
  <c r="AN36" i="3"/>
  <c r="AL36" i="3"/>
  <c r="N35" i="3"/>
  <c r="P35" i="3"/>
  <c r="R34" i="3"/>
  <c r="O34" i="3"/>
  <c r="Q34" i="3"/>
  <c r="AT6" i="3"/>
  <c r="AR6" i="3"/>
  <c r="AP36" i="3"/>
  <c r="AO36" i="3"/>
  <c r="AM36" i="3"/>
  <c r="V6" i="3"/>
  <c r="T6" i="3"/>
  <c r="O35" i="3"/>
  <c r="Q35" i="3"/>
  <c r="R35" i="3"/>
  <c r="AS6" i="3"/>
  <c r="AU6" i="3"/>
  <c r="AV6" i="3"/>
  <c r="AR7" i="3"/>
  <c r="AT7" i="3"/>
  <c r="T7" i="3"/>
  <c r="V7" i="3"/>
  <c r="X6" i="3"/>
  <c r="U6" i="3"/>
  <c r="W6" i="3"/>
  <c r="AS7" i="3"/>
  <c r="AU7" i="3"/>
  <c r="AV7" i="3"/>
  <c r="AT8" i="3"/>
  <c r="AR8" i="3"/>
  <c r="X7" i="3"/>
  <c r="W7" i="3"/>
  <c r="U7" i="3"/>
  <c r="T8" i="3"/>
  <c r="V8" i="3"/>
  <c r="AS8" i="3"/>
  <c r="AU8" i="3"/>
  <c r="AV8" i="3"/>
  <c r="AR9" i="3"/>
  <c r="AT9" i="3"/>
  <c r="X8" i="3"/>
  <c r="U8" i="3"/>
  <c r="W8" i="3"/>
  <c r="V9" i="3"/>
  <c r="T9" i="3"/>
  <c r="AT10" i="3"/>
  <c r="AR10" i="3"/>
  <c r="AV9" i="3"/>
  <c r="AS9" i="3"/>
  <c r="AU9" i="3"/>
  <c r="X9" i="3"/>
  <c r="W9" i="3"/>
  <c r="U9" i="3"/>
  <c r="T10" i="3"/>
  <c r="V10" i="3"/>
  <c r="AV10" i="3"/>
  <c r="AS10" i="3"/>
  <c r="AU10" i="3"/>
  <c r="AR11" i="3"/>
  <c r="AT11" i="3"/>
  <c r="U10" i="3"/>
  <c r="W10" i="3"/>
  <c r="X10" i="3"/>
  <c r="V11" i="3"/>
  <c r="T11" i="3"/>
  <c r="AV11" i="3"/>
  <c r="AS11" i="3"/>
  <c r="AU11" i="3"/>
  <c r="AT12" i="3"/>
  <c r="AR12" i="3"/>
  <c r="X11" i="3"/>
  <c r="W11" i="3"/>
  <c r="U11" i="3"/>
  <c r="V12" i="3"/>
  <c r="T12" i="3"/>
  <c r="AV12" i="3"/>
  <c r="AS12" i="3"/>
  <c r="AU12" i="3"/>
  <c r="AR13" i="3"/>
  <c r="AT13" i="3"/>
  <c r="U12" i="3"/>
  <c r="X12" i="3"/>
  <c r="W12" i="3"/>
  <c r="T13" i="3"/>
  <c r="V13" i="3"/>
  <c r="AR14" i="3"/>
  <c r="AT14" i="3"/>
  <c r="AV13" i="3"/>
  <c r="AS13" i="3"/>
  <c r="AU13" i="3"/>
  <c r="W13" i="3"/>
  <c r="X13" i="3"/>
  <c r="U13" i="3"/>
  <c r="T14" i="3"/>
  <c r="V14" i="3"/>
  <c r="AT15" i="3"/>
  <c r="AR15" i="3"/>
  <c r="AV14" i="3"/>
  <c r="AS14" i="3"/>
  <c r="AU14" i="3"/>
  <c r="U14" i="3"/>
  <c r="X14" i="3"/>
  <c r="W14" i="3"/>
  <c r="T15" i="3"/>
  <c r="V15" i="3"/>
  <c r="AV15" i="3"/>
  <c r="AS15" i="3"/>
  <c r="AU15" i="3"/>
  <c r="AT16" i="3"/>
  <c r="AR16" i="3"/>
  <c r="T16" i="3"/>
  <c r="V16" i="3"/>
  <c r="U15" i="3"/>
  <c r="W15" i="3"/>
  <c r="X15" i="3"/>
  <c r="AT17" i="3"/>
  <c r="AR17" i="3"/>
  <c r="AV16" i="3"/>
  <c r="AS16" i="3"/>
  <c r="AU16" i="3"/>
  <c r="U16" i="3"/>
  <c r="W16" i="3"/>
  <c r="X16" i="3"/>
  <c r="V17" i="3"/>
  <c r="T17" i="3"/>
  <c r="AV17" i="3"/>
  <c r="AS17" i="3"/>
  <c r="AU17" i="3"/>
  <c r="U17" i="3"/>
  <c r="X17" i="3"/>
  <c r="W17" i="3"/>
  <c r="V18" i="3"/>
  <c r="T18" i="3"/>
  <c r="AV18" i="3"/>
  <c r="AU18" i="3"/>
  <c r="AR19" i="3"/>
  <c r="AT19" i="3"/>
  <c r="T19" i="3"/>
  <c r="V19" i="3"/>
  <c r="W18" i="3"/>
  <c r="X18" i="3"/>
  <c r="U18" i="3"/>
  <c r="AT20" i="3"/>
  <c r="AR20" i="3"/>
  <c r="AV19" i="3"/>
  <c r="AS19" i="3"/>
  <c r="AU19" i="3"/>
  <c r="U19" i="3"/>
  <c r="W19" i="3"/>
  <c r="X19" i="3"/>
  <c r="T20" i="3"/>
  <c r="V20" i="3"/>
  <c r="AT21" i="3"/>
  <c r="AR21" i="3"/>
  <c r="AV20" i="3"/>
  <c r="AS20" i="3"/>
  <c r="AU20" i="3"/>
  <c r="W20" i="3"/>
  <c r="U20" i="3"/>
  <c r="X20" i="3"/>
  <c r="T21" i="3"/>
  <c r="V21" i="3"/>
  <c r="AV21" i="3"/>
  <c r="AS21" i="3"/>
  <c r="AU21" i="3"/>
  <c r="AR22" i="3"/>
  <c r="AT22" i="3"/>
  <c r="V22" i="3"/>
  <c r="T22" i="3"/>
  <c r="U21" i="3"/>
  <c r="W21" i="3"/>
  <c r="X21" i="3"/>
  <c r="AT23" i="3"/>
  <c r="AR23" i="3"/>
  <c r="AV22" i="3"/>
  <c r="AS22" i="3"/>
  <c r="AU22" i="3"/>
  <c r="W22" i="3"/>
  <c r="X22" i="3"/>
  <c r="U22" i="3"/>
  <c r="V23" i="3"/>
  <c r="T23" i="3"/>
  <c r="AV23" i="3"/>
  <c r="AS23" i="3"/>
  <c r="AU23" i="3"/>
  <c r="AR24" i="3"/>
  <c r="AT24" i="3"/>
  <c r="T24" i="3"/>
  <c r="V24" i="3"/>
  <c r="U23" i="3"/>
  <c r="X23" i="3"/>
  <c r="W23" i="3"/>
  <c r="AV24" i="3"/>
  <c r="AS24" i="3"/>
  <c r="AU24" i="3"/>
  <c r="AR25" i="3"/>
  <c r="AT25" i="3"/>
  <c r="T25" i="3"/>
  <c r="V25" i="3"/>
  <c r="W24" i="3"/>
  <c r="U24" i="3"/>
  <c r="X24" i="3"/>
  <c r="AV25" i="3"/>
  <c r="AS25" i="3"/>
  <c r="AU25" i="3"/>
  <c r="AR26" i="3"/>
  <c r="AT26" i="3"/>
  <c r="S27" i="3"/>
  <c r="U25" i="3"/>
  <c r="X25" i="3"/>
  <c r="W25" i="3"/>
  <c r="AT27" i="3"/>
  <c r="AR27" i="3"/>
  <c r="AV26" i="3"/>
  <c r="AU26" i="3"/>
  <c r="AS26" i="3"/>
  <c r="S28" i="3"/>
  <c r="V27" i="3"/>
  <c r="T27" i="3"/>
  <c r="W26" i="3"/>
  <c r="X26" i="3"/>
  <c r="AV27" i="3"/>
  <c r="AS27" i="3"/>
  <c r="AU27" i="3"/>
  <c r="AR28" i="3"/>
  <c r="AT28" i="3"/>
  <c r="V28" i="3"/>
  <c r="T28" i="3"/>
  <c r="S29" i="3"/>
  <c r="X27" i="3"/>
  <c r="U27" i="3"/>
  <c r="AV28" i="3"/>
  <c r="AS28" i="3"/>
  <c r="AU28" i="3"/>
  <c r="AR29" i="3"/>
  <c r="AT29" i="3"/>
  <c r="T29" i="3"/>
  <c r="S30" i="3"/>
  <c r="V29" i="3"/>
  <c r="W28" i="3"/>
  <c r="U28" i="3"/>
  <c r="X28" i="3"/>
  <c r="AR30" i="3"/>
  <c r="AT30" i="3"/>
  <c r="AV29" i="3"/>
  <c r="AS29" i="3"/>
  <c r="AU29" i="3"/>
  <c r="V30" i="3"/>
  <c r="T30" i="3"/>
  <c r="S31" i="3"/>
  <c r="W29" i="3"/>
  <c r="X29" i="3"/>
  <c r="U29" i="3"/>
  <c r="AR31" i="3"/>
  <c r="AT31" i="3"/>
  <c r="AU30" i="3"/>
  <c r="AS30" i="3"/>
  <c r="AV30" i="3"/>
  <c r="W30" i="3"/>
  <c r="U30" i="3"/>
  <c r="X30" i="3"/>
  <c r="T31" i="3"/>
  <c r="S32" i="3"/>
  <c r="V31" i="3"/>
  <c r="AR32" i="3"/>
  <c r="AT32" i="3"/>
  <c r="AV31" i="3"/>
  <c r="AS31" i="3"/>
  <c r="AU31" i="3"/>
  <c r="X31" i="3"/>
  <c r="U31" i="3"/>
  <c r="W31" i="3"/>
  <c r="V32" i="3"/>
  <c r="S33" i="3"/>
  <c r="T32" i="3"/>
  <c r="AR33" i="3"/>
  <c r="AT33" i="3"/>
  <c r="AV32" i="3"/>
  <c r="AS32" i="3"/>
  <c r="AU32" i="3"/>
  <c r="T33" i="3"/>
  <c r="S34" i="3"/>
  <c r="V33" i="3"/>
  <c r="W32" i="3"/>
  <c r="U32" i="3"/>
  <c r="X32" i="3"/>
  <c r="AR34" i="3"/>
  <c r="AT34" i="3"/>
  <c r="AV33" i="3"/>
  <c r="AS33" i="3"/>
  <c r="AU33" i="3"/>
  <c r="S35" i="3"/>
  <c r="V34" i="3"/>
  <c r="T34" i="3"/>
  <c r="X33" i="3"/>
  <c r="U33" i="3"/>
  <c r="W33" i="3"/>
  <c r="AR35" i="3"/>
  <c r="AT35" i="3"/>
  <c r="AV34" i="3"/>
  <c r="AU34" i="3"/>
  <c r="AS34" i="3"/>
  <c r="T35" i="3"/>
  <c r="S36" i="3"/>
  <c r="V35" i="3"/>
  <c r="W34" i="3"/>
  <c r="U34" i="3"/>
  <c r="X34" i="3"/>
  <c r="AZ6" i="3"/>
  <c r="AV35" i="3"/>
  <c r="AU35" i="3"/>
  <c r="AS35" i="3"/>
  <c r="T36" i="3"/>
  <c r="V36" i="3"/>
  <c r="W35" i="3"/>
  <c r="U35" i="3"/>
  <c r="X35" i="3"/>
  <c r="BA6" i="3"/>
  <c r="BB6" i="3"/>
  <c r="AZ7" i="3"/>
  <c r="AX7" i="3"/>
  <c r="X36" i="3"/>
  <c r="U36" i="3"/>
  <c r="W36" i="3"/>
  <c r="BA7" i="3"/>
  <c r="BB7" i="3"/>
  <c r="AY7" i="3"/>
  <c r="AZ8" i="3"/>
  <c r="AX8" i="3"/>
  <c r="BA8" i="3"/>
  <c r="AY8" i="3"/>
  <c r="BB8" i="3"/>
  <c r="AZ9" i="3"/>
  <c r="AX9" i="3"/>
  <c r="BA9" i="3"/>
  <c r="BB9" i="3"/>
  <c r="AY9" i="3"/>
  <c r="AX10" i="3"/>
  <c r="AZ10" i="3"/>
  <c r="AZ11" i="3"/>
  <c r="AX11" i="3"/>
  <c r="BA10" i="3"/>
  <c r="BB10" i="3"/>
  <c r="AY10" i="3"/>
  <c r="AX12" i="3"/>
  <c r="AZ12" i="3"/>
  <c r="BA11" i="3"/>
  <c r="BB11" i="3"/>
  <c r="AY11" i="3"/>
  <c r="AX13" i="3"/>
  <c r="AZ13" i="3"/>
  <c r="BA12" i="3"/>
  <c r="BB12" i="3"/>
  <c r="AY12" i="3"/>
  <c r="AZ14" i="3"/>
  <c r="AX14" i="3"/>
  <c r="BA13" i="3"/>
  <c r="AY13" i="3"/>
  <c r="BB13" i="3"/>
  <c r="BA14" i="3"/>
  <c r="BB14" i="3"/>
  <c r="AY14" i="3"/>
  <c r="AX15" i="3"/>
  <c r="AZ15" i="3"/>
  <c r="BA15" i="3"/>
  <c r="AY15" i="3"/>
  <c r="BB15" i="3"/>
  <c r="AZ16" i="3"/>
  <c r="AX16" i="3"/>
  <c r="AZ17" i="3"/>
  <c r="AX17" i="3"/>
  <c r="BA16" i="3"/>
  <c r="AY16" i="3"/>
  <c r="BB16" i="3"/>
  <c r="BA17" i="3"/>
  <c r="BB17" i="3"/>
  <c r="AY17" i="3"/>
  <c r="AX18" i="3"/>
  <c r="AZ18" i="3"/>
  <c r="AZ19" i="3"/>
  <c r="AX19" i="3"/>
  <c r="BA18" i="3"/>
  <c r="BB18" i="3"/>
  <c r="AY18" i="3"/>
  <c r="BA19" i="3"/>
  <c r="BB19" i="3"/>
  <c r="AY19" i="3"/>
  <c r="AZ20" i="3"/>
  <c r="AX20" i="3"/>
  <c r="BA20" i="3"/>
  <c r="BB20" i="3"/>
  <c r="AY20" i="3"/>
  <c r="AX21" i="3"/>
  <c r="AZ21" i="3"/>
  <c r="BA21" i="3"/>
  <c r="AY21" i="3"/>
  <c r="BB21" i="3"/>
  <c r="AZ22" i="3"/>
  <c r="AX22" i="3"/>
  <c r="BA22" i="3"/>
  <c r="BB22" i="3"/>
  <c r="AY22" i="3"/>
  <c r="AZ23" i="3"/>
  <c r="AX23" i="3"/>
  <c r="BA23" i="3"/>
  <c r="AY23" i="3"/>
  <c r="BB23" i="3"/>
  <c r="AZ24" i="3"/>
  <c r="AX24" i="3"/>
  <c r="BA24" i="3"/>
  <c r="BB24" i="3"/>
  <c r="AY24" i="3"/>
  <c r="AZ25" i="3"/>
  <c r="AX25" i="3"/>
  <c r="BA25" i="3"/>
  <c r="BB25" i="3"/>
  <c r="AY25" i="3"/>
  <c r="BA26" i="3"/>
  <c r="BB26" i="3"/>
  <c r="AX27" i="3"/>
  <c r="AZ27" i="3"/>
  <c r="BA27" i="3"/>
  <c r="AY27" i="3"/>
  <c r="BB27" i="3"/>
  <c r="AX28" i="3"/>
  <c r="AZ28" i="3"/>
  <c r="AZ29" i="3"/>
  <c r="AX29" i="3"/>
  <c r="BA28" i="3"/>
  <c r="BB28" i="3"/>
  <c r="AY28" i="3"/>
  <c r="BA29" i="3"/>
  <c r="BB29" i="3"/>
  <c r="AY29" i="3"/>
  <c r="AZ30" i="3"/>
  <c r="AX30" i="3"/>
  <c r="BA30" i="3"/>
  <c r="BB30" i="3"/>
  <c r="AY30" i="3"/>
  <c r="AZ31" i="3"/>
  <c r="AX31" i="3"/>
  <c r="BA31" i="3"/>
  <c r="BB31" i="3"/>
  <c r="AY31" i="3"/>
  <c r="AZ32" i="3"/>
  <c r="AX32" i="3"/>
  <c r="BA32" i="3"/>
  <c r="BB32" i="3"/>
  <c r="AY32" i="3"/>
  <c r="AX33" i="3"/>
  <c r="AZ33" i="3"/>
  <c r="BA33" i="3"/>
  <c r="BB33" i="3"/>
  <c r="AY33" i="3"/>
  <c r="AZ34" i="3"/>
  <c r="AX34" i="3"/>
  <c r="BA34" i="3"/>
  <c r="AY34" i="3"/>
  <c r="BB34" i="3"/>
  <c r="AZ35" i="3"/>
  <c r="AX35" i="3"/>
  <c r="BA35" i="3"/>
  <c r="AY35" i="3"/>
  <c r="BB35" i="3"/>
  <c r="AZ36" i="3"/>
  <c r="AX36" i="3"/>
  <c r="BB36" i="3"/>
  <c r="BA36" i="3"/>
  <c r="AY36" i="3"/>
  <c r="BF7" i="3"/>
  <c r="BD7" i="3"/>
  <c r="BH6" i="3"/>
  <c r="BG6" i="3"/>
  <c r="BE7" i="3"/>
  <c r="BH7" i="3"/>
  <c r="BG7" i="3"/>
  <c r="BF8" i="3"/>
  <c r="BD8" i="3"/>
  <c r="BH8" i="3"/>
  <c r="BG8" i="3"/>
  <c r="BE8" i="3"/>
  <c r="BD9" i="3"/>
  <c r="BF9" i="3"/>
  <c r="BF10" i="3"/>
  <c r="BD10" i="3"/>
  <c r="BG9" i="3"/>
  <c r="BH9" i="3"/>
  <c r="BE9" i="3"/>
  <c r="BE10" i="3"/>
  <c r="BH10" i="3"/>
  <c r="BG10" i="3"/>
  <c r="BF11" i="3"/>
  <c r="BD11" i="3"/>
  <c r="BG11" i="3"/>
  <c r="BH11" i="3"/>
  <c r="BE11" i="3"/>
  <c r="BF12" i="3"/>
  <c r="BD12" i="3"/>
  <c r="BE12" i="3"/>
  <c r="BH12" i="3"/>
  <c r="BG12" i="3"/>
  <c r="BF13" i="3"/>
  <c r="BD13" i="3"/>
  <c r="BF14" i="3"/>
  <c r="BD14" i="3"/>
  <c r="BH13" i="3"/>
  <c r="BE13" i="3"/>
  <c r="BG13" i="3"/>
  <c r="BC16" i="3"/>
  <c r="BE14" i="3"/>
  <c r="BH14" i="3"/>
  <c r="BG14" i="3"/>
  <c r="BC17" i="3"/>
  <c r="BF16" i="3"/>
  <c r="BD16" i="3"/>
  <c r="BG15" i="3"/>
  <c r="BH15" i="3"/>
  <c r="BG16" i="3"/>
  <c r="BH16" i="3"/>
  <c r="BE16" i="3"/>
  <c r="BC18" i="3"/>
  <c r="BF17" i="3"/>
  <c r="BD17" i="3"/>
  <c r="BG17" i="3"/>
  <c r="BE17" i="3"/>
  <c r="BH17" i="3"/>
  <c r="BC19" i="3"/>
  <c r="BD18" i="3"/>
  <c r="BF18" i="3"/>
  <c r="BH18" i="3"/>
  <c r="BG18" i="3"/>
  <c r="BE18" i="3"/>
  <c r="BF19" i="3"/>
  <c r="BC20" i="3"/>
  <c r="BD19" i="3"/>
  <c r="BE19" i="3"/>
  <c r="BH19" i="3"/>
  <c r="BG19" i="3"/>
  <c r="BC21" i="3"/>
  <c r="BF20" i="3"/>
  <c r="BD20" i="3"/>
  <c r="BG20" i="3"/>
  <c r="BH20" i="3"/>
  <c r="BE20" i="3"/>
  <c r="BC22" i="3"/>
  <c r="BF21" i="3"/>
  <c r="BD21" i="3"/>
  <c r="BE21" i="3"/>
  <c r="BH21" i="3"/>
  <c r="BG21" i="3"/>
  <c r="BD22" i="3"/>
  <c r="BF22" i="3"/>
  <c r="BC23" i="3"/>
  <c r="BF23" i="3"/>
  <c r="BD23" i="3"/>
  <c r="BC24" i="3"/>
  <c r="BH22" i="3"/>
  <c r="BE22" i="3"/>
  <c r="BG22" i="3"/>
  <c r="BD24" i="3"/>
  <c r="BC25" i="3"/>
  <c r="BF24" i="3"/>
  <c r="BE23" i="3"/>
  <c r="BH23" i="3"/>
  <c r="BG23" i="3"/>
  <c r="BF25" i="3"/>
  <c r="BC26" i="3"/>
  <c r="BD25" i="3"/>
  <c r="BG24" i="3"/>
  <c r="BE24" i="3"/>
  <c r="BH24" i="3"/>
  <c r="BG25" i="3"/>
  <c r="BH25" i="3"/>
  <c r="BE25" i="3"/>
  <c r="BF26" i="3"/>
  <c r="BD26" i="3"/>
  <c r="BC27" i="3"/>
  <c r="BE26" i="3"/>
  <c r="BH26" i="3"/>
  <c r="BG26" i="3"/>
  <c r="BD27" i="3"/>
  <c r="BF27" i="3"/>
  <c r="BC28" i="3"/>
  <c r="BH27" i="3"/>
  <c r="BG27" i="3"/>
  <c r="BE27" i="3"/>
  <c r="BF28" i="3"/>
  <c r="BC29" i="3"/>
  <c r="BD28" i="3"/>
  <c r="BC30" i="3"/>
  <c r="BD29" i="3"/>
  <c r="BF29" i="3"/>
  <c r="BH28" i="3"/>
  <c r="BG28" i="3"/>
  <c r="BE28" i="3"/>
  <c r="BH29" i="3"/>
  <c r="BG29" i="3"/>
  <c r="BE29" i="3"/>
  <c r="BD30" i="3"/>
  <c r="BC31" i="3"/>
  <c r="BF30" i="3"/>
  <c r="BG30" i="3"/>
  <c r="BH30" i="3"/>
  <c r="BE30" i="3"/>
  <c r="BD31" i="3"/>
  <c r="BC32" i="3"/>
  <c r="BF31" i="3"/>
  <c r="BH31" i="3"/>
  <c r="BG31" i="3"/>
  <c r="BE31" i="3"/>
  <c r="BF32" i="3"/>
  <c r="BC33" i="3"/>
  <c r="BD32" i="3"/>
  <c r="BD33" i="3"/>
  <c r="BC34" i="3"/>
  <c r="BF33" i="3"/>
  <c r="BH32" i="3"/>
  <c r="BG32" i="3"/>
  <c r="BE32" i="3"/>
  <c r="BF34" i="3"/>
  <c r="BC35" i="3"/>
  <c r="BD34" i="3"/>
  <c r="BH33" i="3"/>
  <c r="BE33" i="3"/>
  <c r="BG33" i="3"/>
  <c r="BD35" i="3"/>
  <c r="BF35" i="3"/>
  <c r="BI6" i="3"/>
  <c r="BE34" i="3"/>
  <c r="BH34" i="3"/>
  <c r="BG34" i="3"/>
  <c r="BL6" i="3"/>
  <c r="BJ6" i="3"/>
  <c r="BI7" i="3"/>
  <c r="BH35" i="3"/>
  <c r="BE35" i="3"/>
  <c r="BG35" i="3"/>
  <c r="BL7" i="3"/>
  <c r="BI8" i="3"/>
  <c r="BJ7" i="3"/>
  <c r="BK6" i="3"/>
  <c r="BN6" i="3"/>
  <c r="BM6" i="3"/>
  <c r="BN7" i="3"/>
  <c r="BK7" i="3"/>
  <c r="BM7" i="3"/>
  <c r="BI9" i="3"/>
  <c r="BL8" i="3"/>
  <c r="BJ8" i="3"/>
  <c r="BM8" i="3"/>
  <c r="BN8" i="3"/>
  <c r="BK8" i="3"/>
  <c r="BI10" i="3"/>
  <c r="BJ9" i="3"/>
  <c r="BL9" i="3"/>
  <c r="BN9" i="3"/>
  <c r="BM9" i="3"/>
  <c r="BK9" i="3"/>
  <c r="BI11" i="3"/>
  <c r="BL10" i="3"/>
  <c r="BJ10" i="3"/>
  <c r="BN10" i="3"/>
  <c r="BK10" i="3"/>
  <c r="BM10" i="3"/>
  <c r="BI12" i="3"/>
  <c r="BL11" i="3"/>
  <c r="BJ11" i="3"/>
  <c r="BI13" i="3"/>
  <c r="BL12" i="3"/>
  <c r="BJ12" i="3"/>
  <c r="BK11" i="3"/>
  <c r="BN11" i="3"/>
  <c r="BM11" i="3"/>
  <c r="BM12" i="3"/>
  <c r="BN12" i="3"/>
  <c r="BK12" i="3"/>
  <c r="BJ13" i="3"/>
  <c r="BL13" i="3"/>
  <c r="BI14" i="3"/>
  <c r="BI15" i="3"/>
  <c r="BJ14" i="3"/>
  <c r="BL14" i="3"/>
  <c r="BK13" i="3"/>
  <c r="BN13" i="3"/>
  <c r="BM13" i="3"/>
  <c r="BM14" i="3"/>
  <c r="BN14" i="3"/>
  <c r="BK14" i="3"/>
  <c r="BJ15" i="3"/>
  <c r="BI16" i="3"/>
  <c r="BL15" i="3"/>
  <c r="BI17" i="3"/>
  <c r="BL16" i="3"/>
  <c r="BJ16" i="3"/>
  <c r="BM15" i="3"/>
  <c r="BK15" i="3"/>
  <c r="BN15" i="3"/>
  <c r="BK16" i="3"/>
  <c r="BN16" i="3"/>
  <c r="BM16" i="3"/>
  <c r="BI18" i="3"/>
  <c r="BL17" i="3"/>
  <c r="BJ17" i="3"/>
  <c r="BM17" i="3"/>
  <c r="BK17" i="3"/>
  <c r="BN17" i="3"/>
  <c r="BJ18" i="3"/>
  <c r="BI19" i="3"/>
  <c r="BL18" i="3"/>
  <c r="BI20" i="3"/>
  <c r="BJ19" i="3"/>
  <c r="BL19" i="3"/>
  <c r="BK18" i="3"/>
  <c r="BM18" i="3"/>
  <c r="BN18" i="3"/>
  <c r="BM19" i="3"/>
  <c r="BK19" i="3"/>
  <c r="BN19" i="3"/>
  <c r="BI21" i="3"/>
  <c r="BJ20" i="3"/>
  <c r="BL20" i="3"/>
  <c r="BM20" i="3"/>
  <c r="BN20" i="3"/>
  <c r="BK20" i="3"/>
  <c r="BI22" i="3"/>
  <c r="BL21" i="3"/>
  <c r="BJ21" i="3"/>
  <c r="BN21" i="3"/>
  <c r="BM21" i="3"/>
  <c r="BK21" i="3"/>
  <c r="BJ22" i="3"/>
  <c r="BI23" i="3"/>
  <c r="BL22" i="3"/>
  <c r="BK22" i="3"/>
  <c r="BM22" i="3"/>
  <c r="BN22" i="3"/>
  <c r="BL23" i="3"/>
  <c r="BJ23" i="3"/>
  <c r="BI24" i="3"/>
  <c r="BJ24" i="3"/>
  <c r="BI25" i="3"/>
  <c r="BL24" i="3"/>
  <c r="BM23" i="3"/>
  <c r="BK23" i="3"/>
  <c r="BN23" i="3"/>
  <c r="BI26" i="3"/>
  <c r="BJ25" i="3"/>
  <c r="BL25" i="3"/>
  <c r="BM24" i="3"/>
  <c r="BK24" i="3"/>
  <c r="BN24" i="3"/>
  <c r="BK25" i="3"/>
  <c r="BM25" i="3"/>
  <c r="BN25" i="3"/>
  <c r="BL26" i="3"/>
  <c r="BI27" i="3"/>
  <c r="BJ26" i="3"/>
  <c r="BM26" i="3"/>
  <c r="BN26" i="3"/>
  <c r="BK26" i="3"/>
  <c r="BL27" i="3"/>
  <c r="BI28" i="3"/>
  <c r="BJ27" i="3"/>
  <c r="BM27" i="3"/>
  <c r="BK27" i="3"/>
  <c r="BN27" i="3"/>
  <c r="BI29" i="3"/>
  <c r="BL28" i="3"/>
  <c r="BJ28" i="3"/>
  <c r="BN28" i="3"/>
  <c r="BM28" i="3"/>
  <c r="BK28" i="3"/>
  <c r="BL29" i="3"/>
  <c r="BI30" i="3"/>
  <c r="BJ29" i="3"/>
  <c r="BM29" i="3"/>
  <c r="BK29" i="3"/>
  <c r="BN29" i="3"/>
  <c r="BJ30" i="3"/>
  <c r="BI31" i="3"/>
  <c r="BL30" i="3"/>
  <c r="BL31" i="3"/>
  <c r="BJ31" i="3"/>
  <c r="BI32" i="3"/>
  <c r="BN30" i="3"/>
  <c r="BM30" i="3"/>
  <c r="BK30" i="3"/>
  <c r="BK31" i="3"/>
  <c r="BM31" i="3"/>
  <c r="BN31" i="3"/>
  <c r="BJ32" i="3"/>
  <c r="BI33" i="3"/>
  <c r="BL32" i="3"/>
  <c r="BI34" i="3"/>
  <c r="BL33" i="3"/>
  <c r="BJ33" i="3"/>
  <c r="BN32" i="3"/>
  <c r="BM32" i="3"/>
  <c r="BK32" i="3"/>
  <c r="BM33" i="3"/>
  <c r="BN33" i="3"/>
  <c r="BK33" i="3"/>
  <c r="BJ34" i="3"/>
  <c r="BI35" i="3"/>
  <c r="BL34" i="3"/>
  <c r="BL35" i="3"/>
  <c r="BI36" i="3"/>
  <c r="BJ35" i="3"/>
  <c r="BN34" i="3"/>
  <c r="BM34" i="3"/>
  <c r="BK34" i="3"/>
  <c r="BM35" i="3"/>
  <c r="BK35" i="3"/>
  <c r="BN35" i="3"/>
  <c r="BJ36" i="3"/>
  <c r="BL36" i="3"/>
  <c r="BO6" i="3"/>
  <c r="BR6" i="3"/>
  <c r="BO7" i="3"/>
  <c r="BP6" i="3"/>
  <c r="BK36" i="3"/>
  <c r="BM36" i="3"/>
  <c r="BN36" i="3"/>
  <c r="BT6" i="3"/>
  <c r="BQ6" i="3"/>
  <c r="BS6" i="3"/>
  <c r="BO8" i="3"/>
  <c r="BP7" i="3"/>
  <c r="BR7" i="3"/>
  <c r="BO9" i="3"/>
  <c r="BP8" i="3"/>
  <c r="BR8" i="3"/>
  <c r="BT7" i="3"/>
  <c r="BS7" i="3"/>
  <c r="BQ7" i="3"/>
  <c r="BT8" i="3"/>
  <c r="BQ8" i="3"/>
  <c r="BS8" i="3"/>
  <c r="BO10" i="3"/>
  <c r="BR9" i="3"/>
  <c r="BP9" i="3"/>
  <c r="BS9" i="3"/>
  <c r="BT9" i="3"/>
  <c r="BQ9" i="3"/>
  <c r="BO11" i="3"/>
  <c r="BP10" i="3"/>
  <c r="BR10" i="3"/>
  <c r="BQ10" i="3"/>
  <c r="BS10" i="3"/>
  <c r="BT10" i="3"/>
  <c r="BO12" i="3"/>
  <c r="BR11" i="3"/>
  <c r="BP11" i="3"/>
  <c r="BT11" i="3"/>
  <c r="BS11" i="3"/>
  <c r="BQ11" i="3"/>
  <c r="BO13" i="3"/>
  <c r="BR12" i="3"/>
  <c r="BP12" i="3"/>
  <c r="BQ12" i="3"/>
  <c r="BT12" i="3"/>
  <c r="BS12" i="3"/>
  <c r="BO14" i="3"/>
  <c r="BR13" i="3"/>
  <c r="BP13" i="3"/>
  <c r="BS13" i="3"/>
  <c r="BT13" i="3"/>
  <c r="BQ13" i="3"/>
  <c r="BP14" i="3"/>
  <c r="BO15" i="3"/>
  <c r="BR14" i="3"/>
  <c r="BO16" i="3"/>
  <c r="BP15" i="3"/>
  <c r="BR15" i="3"/>
  <c r="BT14" i="3"/>
  <c r="BS14" i="3"/>
  <c r="BQ14" i="3"/>
  <c r="BT15" i="3"/>
  <c r="BQ15" i="3"/>
  <c r="BS15" i="3"/>
  <c r="BO17" i="3"/>
  <c r="BR16" i="3"/>
  <c r="BP16" i="3"/>
  <c r="BT16" i="3"/>
  <c r="BS16" i="3"/>
  <c r="BQ16" i="3"/>
  <c r="BR17" i="3"/>
  <c r="BP17" i="3"/>
  <c r="BO18" i="3"/>
  <c r="BQ17" i="3"/>
  <c r="BT17" i="3"/>
  <c r="BS17" i="3"/>
  <c r="BO19" i="3"/>
  <c r="BP18" i="3"/>
  <c r="BR18" i="3"/>
  <c r="BS18" i="3"/>
  <c r="BT18" i="3"/>
  <c r="BQ18" i="3"/>
  <c r="BO20" i="3"/>
  <c r="BR19" i="3"/>
  <c r="BP19" i="3"/>
  <c r="BS19" i="3"/>
  <c r="BT19" i="3"/>
  <c r="BQ19" i="3"/>
  <c r="BO21" i="3"/>
  <c r="BR20" i="3"/>
  <c r="BP20" i="3"/>
  <c r="BO22" i="3"/>
  <c r="BR21" i="3"/>
  <c r="BP21" i="3"/>
  <c r="BS20" i="3"/>
  <c r="BQ20" i="3"/>
  <c r="BT20" i="3"/>
  <c r="BQ21" i="3"/>
  <c r="BS21" i="3"/>
  <c r="BT21" i="3"/>
  <c r="BO23" i="3"/>
  <c r="BP22" i="3"/>
  <c r="BR22" i="3"/>
  <c r="BS22" i="3"/>
  <c r="BT22" i="3"/>
  <c r="BQ22" i="3"/>
  <c r="BO24" i="3"/>
  <c r="BR23" i="3"/>
  <c r="BP23" i="3"/>
  <c r="BQ23" i="3"/>
  <c r="BS23" i="3"/>
  <c r="BT23" i="3"/>
  <c r="BO25" i="3"/>
  <c r="BR24" i="3"/>
  <c r="BP24" i="3"/>
  <c r="BS24" i="3"/>
  <c r="BT24" i="3"/>
  <c r="BQ24" i="3"/>
  <c r="BO26" i="3"/>
  <c r="BR25" i="3"/>
  <c r="BP25" i="3"/>
  <c r="BT25" i="3"/>
  <c r="BQ25" i="3"/>
  <c r="BS25" i="3"/>
  <c r="BP26" i="3"/>
  <c r="BO27" i="3"/>
  <c r="BR26" i="3"/>
  <c r="BO28" i="3"/>
  <c r="BP27" i="3"/>
  <c r="BR27" i="3"/>
  <c r="BQ26" i="3"/>
  <c r="BT26" i="3"/>
  <c r="BS26" i="3"/>
  <c r="BT27" i="3"/>
  <c r="BS27" i="3"/>
  <c r="BQ27" i="3"/>
  <c r="BR28" i="3"/>
  <c r="BP28" i="3"/>
  <c r="BO29" i="3"/>
  <c r="BP29" i="3"/>
  <c r="BR29" i="3"/>
  <c r="BO30" i="3"/>
  <c r="BQ28" i="3"/>
  <c r="BS28" i="3"/>
  <c r="BT28" i="3"/>
  <c r="BR30" i="3"/>
  <c r="BP30" i="3"/>
  <c r="BO31" i="3"/>
  <c r="BS29" i="3"/>
  <c r="BQ29" i="3"/>
  <c r="BT29" i="3"/>
  <c r="BP31" i="3"/>
  <c r="BO32" i="3"/>
  <c r="BR31" i="3"/>
  <c r="BS30" i="3"/>
  <c r="BQ30" i="3"/>
  <c r="BT30" i="3"/>
  <c r="BR32" i="3"/>
  <c r="BO33" i="3"/>
  <c r="BP32" i="3"/>
  <c r="BT31" i="3"/>
  <c r="BS31" i="3"/>
  <c r="BQ31" i="3"/>
  <c r="BS32" i="3"/>
  <c r="BT32" i="3"/>
  <c r="BQ32" i="3"/>
  <c r="BP33" i="3"/>
  <c r="BO34" i="3"/>
  <c r="BR33" i="3"/>
  <c r="BO35" i="3"/>
  <c r="BR34" i="3"/>
  <c r="BP34" i="3"/>
  <c r="BT33" i="3"/>
  <c r="BQ33" i="3"/>
  <c r="BS33" i="3"/>
  <c r="BQ34" i="3"/>
  <c r="BT34" i="3"/>
  <c r="BS34" i="3"/>
  <c r="BP35" i="3"/>
  <c r="BO36" i="3"/>
  <c r="BR35" i="3"/>
  <c r="BP36" i="3"/>
  <c r="BR36" i="3"/>
  <c r="BU6" i="3"/>
  <c r="BT35" i="3"/>
  <c r="BQ35" i="3"/>
  <c r="BS35" i="3"/>
  <c r="BU7" i="3"/>
  <c r="BV6" i="3"/>
  <c r="BX6" i="3"/>
  <c r="BS36" i="3"/>
  <c r="BT36" i="3"/>
  <c r="BQ36" i="3"/>
  <c r="BZ6" i="3"/>
  <c r="BY6" i="3"/>
  <c r="BW6" i="3"/>
  <c r="BU8" i="3"/>
  <c r="BV7" i="3"/>
  <c r="BX7" i="3"/>
  <c r="BW7" i="3"/>
  <c r="BZ7" i="3"/>
  <c r="BY7" i="3"/>
  <c r="BU9" i="3"/>
  <c r="BX8" i="3"/>
  <c r="BV8" i="3"/>
  <c r="BY8" i="3"/>
  <c r="BW8" i="3"/>
  <c r="BZ8" i="3"/>
  <c r="BX9" i="3"/>
  <c r="BU10" i="3"/>
  <c r="BV9" i="3"/>
  <c r="BW9" i="3"/>
  <c r="BY9" i="3"/>
  <c r="BZ9" i="3"/>
  <c r="BU11" i="3"/>
  <c r="BX10" i="3"/>
  <c r="BV10" i="3"/>
  <c r="BY10" i="3"/>
  <c r="BW10" i="3"/>
  <c r="BZ10" i="3"/>
  <c r="BX11" i="3"/>
  <c r="BV11" i="3"/>
  <c r="BU12" i="3"/>
  <c r="BW11" i="3"/>
  <c r="BZ11" i="3"/>
  <c r="BX12" i="3"/>
  <c r="BU13" i="3"/>
  <c r="BV12" i="3"/>
  <c r="BU14" i="3"/>
  <c r="BX13" i="3"/>
  <c r="BV13" i="3"/>
  <c r="BY12" i="3"/>
  <c r="BW12" i="3"/>
  <c r="BZ12" i="3"/>
  <c r="BZ13" i="3"/>
  <c r="BY13" i="3"/>
  <c r="BW13" i="3"/>
  <c r="BU15" i="3"/>
  <c r="BX14" i="3"/>
  <c r="BV14" i="3"/>
  <c r="BZ14" i="3"/>
  <c r="BY14" i="3"/>
  <c r="BW14" i="3"/>
  <c r="BU16" i="3"/>
  <c r="BV15" i="3"/>
  <c r="BX15" i="3"/>
  <c r="BY15" i="3"/>
  <c r="BW15" i="3"/>
  <c r="BZ15" i="3"/>
  <c r="BU17" i="3"/>
  <c r="BV16" i="3"/>
  <c r="BX16" i="3"/>
  <c r="BW16" i="3"/>
  <c r="BZ16" i="3"/>
  <c r="BY16" i="3"/>
  <c r="BX17" i="3"/>
  <c r="BU18" i="3"/>
  <c r="BV17" i="3"/>
  <c r="BU19" i="3"/>
  <c r="BV18" i="3"/>
  <c r="BX18" i="3"/>
  <c r="BY17" i="3"/>
  <c r="BW17" i="3"/>
  <c r="BZ17" i="3"/>
  <c r="BW18" i="3"/>
  <c r="BY18" i="3"/>
  <c r="BZ18" i="3"/>
  <c r="BX19" i="3"/>
  <c r="BU20" i="3"/>
  <c r="BV19" i="3"/>
  <c r="BZ19" i="3"/>
  <c r="BY19" i="3"/>
  <c r="BW19" i="3"/>
  <c r="BX20" i="3"/>
  <c r="BV20" i="3"/>
  <c r="BU21" i="3"/>
  <c r="BU22" i="3"/>
  <c r="BX21" i="3"/>
  <c r="BV21" i="3"/>
  <c r="BW20" i="3"/>
  <c r="BY20" i="3"/>
  <c r="BZ20" i="3"/>
  <c r="BY21" i="3"/>
  <c r="BW21" i="3"/>
  <c r="BZ21" i="3"/>
  <c r="BU23" i="3"/>
  <c r="BV22" i="3"/>
  <c r="BX22" i="3"/>
  <c r="BZ22" i="3"/>
  <c r="BY22" i="3"/>
  <c r="BW22" i="3"/>
  <c r="BX23" i="3"/>
  <c r="BV23" i="3"/>
  <c r="BU24" i="3"/>
  <c r="BU25" i="3"/>
  <c r="BV24" i="3"/>
  <c r="BX24" i="3"/>
  <c r="BW23" i="3"/>
  <c r="BY23" i="3"/>
  <c r="BZ23" i="3"/>
  <c r="BW24" i="3"/>
  <c r="BY24" i="3"/>
  <c r="BZ24" i="3"/>
  <c r="BV25" i="3"/>
  <c r="BX25" i="3"/>
  <c r="BU26" i="3"/>
  <c r="BX26" i="3"/>
  <c r="BV26" i="3"/>
  <c r="BU27" i="3"/>
  <c r="BW25" i="3"/>
  <c r="BY25" i="3"/>
  <c r="BZ25" i="3"/>
  <c r="BV27" i="3"/>
  <c r="BX27" i="3"/>
  <c r="BU28" i="3"/>
  <c r="BY26" i="3"/>
  <c r="BW26" i="3"/>
  <c r="BZ26" i="3"/>
  <c r="BV28" i="3"/>
  <c r="BU29" i="3"/>
  <c r="BX28" i="3"/>
  <c r="BW27" i="3"/>
  <c r="BY27" i="3"/>
  <c r="BZ27" i="3"/>
  <c r="BX29" i="3"/>
  <c r="BV29" i="3"/>
  <c r="BU30" i="3"/>
  <c r="BZ28" i="3"/>
  <c r="BY28" i="3"/>
  <c r="BW28" i="3"/>
  <c r="BX30" i="3"/>
  <c r="BV30" i="3"/>
  <c r="BU31" i="3"/>
  <c r="BW29" i="3"/>
  <c r="BY29" i="3"/>
  <c r="BZ29" i="3"/>
  <c r="BX31" i="3"/>
  <c r="BV31" i="3"/>
  <c r="BU32" i="3"/>
  <c r="BZ30" i="3"/>
  <c r="BY30" i="3"/>
  <c r="BW30" i="3"/>
  <c r="BV32" i="3"/>
  <c r="BU33" i="3"/>
  <c r="BX32" i="3"/>
  <c r="BY31" i="3"/>
  <c r="BZ31" i="3"/>
  <c r="BW31" i="3"/>
  <c r="BU34" i="3"/>
  <c r="BX33" i="3"/>
  <c r="BV33" i="3"/>
  <c r="BZ32" i="3"/>
  <c r="BW32" i="3"/>
  <c r="BY32" i="3"/>
  <c r="BY33" i="3"/>
  <c r="BZ33" i="3"/>
  <c r="BW33" i="3"/>
  <c r="BU35" i="3"/>
  <c r="BV34" i="3"/>
  <c r="BX34" i="3"/>
  <c r="BY34" i="3"/>
  <c r="BW34" i="3"/>
  <c r="BZ34" i="3"/>
  <c r="BX35" i="3"/>
  <c r="BU36" i="3"/>
  <c r="BV36" i="3"/>
  <c r="BV35" i="3"/>
  <c r="BY35" i="3"/>
  <c r="BZ35" i="3"/>
  <c r="BW35" i="3"/>
</calcChain>
</file>

<file path=xl/sharedStrings.xml><?xml version="1.0" encoding="utf-8"?>
<sst xmlns="http://schemas.openxmlformats.org/spreadsheetml/2006/main" count="42" uniqueCount="31">
  <si>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</si>
  <si>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</si>
  <si>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</si>
  <si>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</si>
  <si>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</si>
  <si>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</si>
  <si>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</si>
  <si>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</si>
  <si>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</si>
  <si>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</si>
  <si>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</si>
  <si>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</si>
  <si>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/>
  </si>
  <si>
    <t>Zone A : Besançon, Bordeaux, Clermont-Ferrand, Dijon, Grenoble, Limoges, Lyon, Poitiers</t>
  </si>
  <si>
    <t>Zone B : Aix-Marseille, Amiens, Caen, Lille, Nancy-Metz, Nantes, Nice, Orléans-Tours, Reims, Rennes, Rouen, Strasbourg</t>
  </si>
  <si>
    <t>Evénement International</t>
  </si>
  <si>
    <t>Zone C : Créteil, Montpellier, Paris, Toulouse, Versailles</t>
  </si>
  <si>
    <t>Toutes les zones</t>
  </si>
  <si>
    <t>Fériés</t>
  </si>
  <si>
    <t>Ultimate</t>
  </si>
  <si>
    <t>30/06 : Limite
Régional Outdoor</t>
  </si>
  <si>
    <t>15/03 : Limite
Régional Indoor</t>
  </si>
  <si>
    <t>31/10 : Limite
Affiliation pour AG</t>
  </si>
  <si>
    <r>
      <rPr>
        <u/>
        <sz val="8"/>
        <color indexed="10"/>
        <rFont val="Open Sans"/>
        <family val="2"/>
      </rPr>
      <t>Limite Inscription</t>
    </r>
    <r>
      <rPr>
        <b/>
        <u/>
        <sz val="8"/>
        <color indexed="10"/>
        <rFont val="Open Sans"/>
        <family val="2"/>
      </rPr>
      <t xml:space="preserve">
</t>
    </r>
    <r>
      <rPr>
        <b/>
        <sz val="8"/>
        <color indexed="10"/>
        <rFont val="Open Sans"/>
        <family val="2"/>
      </rPr>
      <t>30-juin
Beach</t>
    </r>
  </si>
  <si>
    <r>
      <rPr>
        <u/>
        <sz val="8"/>
        <color indexed="10"/>
        <rFont val="Open Sans"/>
        <family val="2"/>
      </rPr>
      <t>Limite Inscription</t>
    </r>
    <r>
      <rPr>
        <b/>
        <u/>
        <sz val="8"/>
        <color indexed="10"/>
        <rFont val="Open Sans"/>
        <family val="2"/>
      </rPr>
      <t xml:space="preserve">
</t>
    </r>
    <r>
      <rPr>
        <b/>
        <sz val="8"/>
        <color indexed="10"/>
        <rFont val="Open Sans"/>
        <family val="2"/>
      </rPr>
      <t>31-déc
Outdoor
Mixte / Open</t>
    </r>
  </si>
  <si>
    <r>
      <rPr>
        <u/>
        <sz val="8"/>
        <color indexed="10"/>
        <rFont val="Open Sans"/>
        <family val="2"/>
      </rPr>
      <t>Limite Inscription</t>
    </r>
    <r>
      <rPr>
        <b/>
        <u/>
        <sz val="8"/>
        <color indexed="10"/>
        <rFont val="Open Sans"/>
        <family val="2"/>
      </rPr>
      <t xml:space="preserve">
</t>
    </r>
    <r>
      <rPr>
        <b/>
        <sz val="8"/>
        <color indexed="10"/>
        <rFont val="Open Sans"/>
        <family val="2"/>
      </rPr>
      <t>31-mar
Outdoor
Junior</t>
    </r>
  </si>
  <si>
    <r>
      <rPr>
        <u/>
        <sz val="8"/>
        <color indexed="10"/>
        <rFont val="Open Sans"/>
        <family val="2"/>
      </rPr>
      <t>Limite Inscription</t>
    </r>
    <r>
      <rPr>
        <b/>
        <u/>
        <sz val="8"/>
        <color indexed="10"/>
        <rFont val="Open Sans"/>
        <family val="2"/>
      </rPr>
      <t xml:space="preserve">
</t>
    </r>
    <r>
      <rPr>
        <b/>
        <sz val="8"/>
        <color indexed="10"/>
        <rFont val="Open Sans"/>
        <family val="2"/>
      </rPr>
      <t>29-fév
Outdoor
Feminin</t>
    </r>
  </si>
  <si>
    <r>
      <rPr>
        <u/>
        <sz val="8"/>
        <color indexed="10"/>
        <rFont val="Open Sans"/>
        <family val="2"/>
      </rPr>
      <t>Limite Inscription</t>
    </r>
    <r>
      <rPr>
        <b/>
        <u/>
        <sz val="8"/>
        <color indexed="10"/>
        <rFont val="Open Sans"/>
        <family val="2"/>
      </rPr>
      <t xml:space="preserve">
</t>
    </r>
    <r>
      <rPr>
        <b/>
        <sz val="8"/>
        <color indexed="10"/>
        <rFont val="Open Sans"/>
        <family val="2"/>
      </rPr>
      <t>30-sept
Outdoor
Master Open</t>
    </r>
  </si>
  <si>
    <r>
      <rPr>
        <u/>
        <sz val="8"/>
        <color indexed="10"/>
        <rFont val="Open Sans"/>
        <family val="2"/>
      </rPr>
      <t>Limite Inscription</t>
    </r>
    <r>
      <rPr>
        <b/>
        <u/>
        <sz val="8"/>
        <color indexed="10"/>
        <rFont val="Open Sans"/>
        <family val="2"/>
      </rPr>
      <t xml:space="preserve">
</t>
    </r>
    <r>
      <rPr>
        <b/>
        <sz val="8"/>
        <color indexed="10"/>
        <rFont val="Open Sans"/>
        <family val="2"/>
      </rPr>
      <t xml:space="preserve">31-oct
Indoor
</t>
    </r>
    <r>
      <rPr>
        <b/>
        <sz val="7"/>
        <color indexed="10"/>
        <rFont val="Open Sans"/>
        <family val="2"/>
      </rPr>
      <t>Junior / Féminin / Open</t>
    </r>
  </si>
  <si>
    <t>Voté par le Comité Directeur le JJ/MM/AAAA</t>
  </si>
  <si>
    <t>Réunion FFFD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</si>
</sst>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Open Sans"/>
      <family val="2"/>
    </font>
    <font>
      <b/>
      <sz val="28"/>
      <name val="Open Sans"/>
      <family val="2"/>
    </font>
    <font>
      <sz val="7"/>
      <name val="Open Sans"/>
      <family val="2"/>
    </font>
    <font>
      <b/>
      <sz val="10"/>
      <name val="Open Sans"/>
      <family val="2"/>
    </font>
    <font>
      <b/>
      <sz val="10"/>
      <color indexed="9"/>
      <name val="Open Sans"/>
      <family val="2"/>
    </font>
    <font>
      <sz val="10"/>
      <color indexed="9"/>
      <name val="Open Sans"/>
      <family val="2"/>
    </font>
    <font>
      <b/>
      <sz val="7"/>
      <name val="Open Sans"/>
      <family val="2"/>
    </font>
    <font>
      <sz val="7"/>
      <color indexed="9"/>
      <name val="Open Sans"/>
      <family val="2"/>
    </font>
    <font>
      <b/>
      <sz val="8"/>
      <color rgb="FFFF0000"/>
      <name val="Open Sans"/>
      <family val="2"/>
    </font>
    <font>
      <b/>
      <u/>
      <sz val="8"/>
      <color indexed="10"/>
      <name val="Open Sans"/>
      <family val="2"/>
    </font>
    <font>
      <u/>
      <sz val="8"/>
      <color indexed="10"/>
      <name val="Open Sans"/>
      <family val="2"/>
    </font>
    <font>
      <b/>
      <sz val="8"/>
      <color indexed="10"/>
      <name val="Open Sans"/>
      <family val="2"/>
    </font>
    <font>
      <sz val="8"/>
      <name val="Open Sans"/>
      <family val="2"/>
    </font>
    <font>
      <b/>
      <sz val="8"/>
      <color theme="1"/>
      <name val="Open Sans"/>
      <family val="2"/>
    </font>
    <font>
      <b/>
      <sz val="7"/>
      <color indexed="10"/>
      <name val="Open Sans"/>
      <family val="2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/>
    <xf numFmtId="0" fontId="4" fillId="0" borderId="0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/>
    <xf numFmtId="0" fontId="4" fillId="0" borderId="5" xfId="0" applyFont="1" applyBorder="1"/>
    <xf numFmtId="0" fontId="4" fillId="0" borderId="0" xfId="0" applyFont="1"/>
    <xf numFmtId="14" fontId="6" fillId="0" borderId="0" xfId="0" applyNumberFormat="1" applyFont="1" applyFill="1"/>
    <xf numFmtId="14" fontId="6" fillId="0" borderId="0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4" fontId="8" fillId="0" borderId="0" xfId="0" applyNumberFormat="1" applyFont="1" applyFill="1"/>
    <xf numFmtId="14" fontId="8" fillId="0" borderId="0" xfId="0" applyNumberFormat="1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/>
    <xf numFmtId="0" fontId="7" fillId="9" borderId="0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14" fontId="8" fillId="0" borderId="0" xfId="0" applyNumberFormat="1" applyFont="1" applyBorder="1"/>
    <xf numFmtId="0" fontId="7" fillId="9" borderId="10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/>
    <xf numFmtId="0" fontId="7" fillId="9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13" fillId="0" borderId="0" xfId="0" applyFont="1" applyAlignment="1">
      <alignment horizontal="center" vertical="top"/>
    </xf>
    <xf numFmtId="14" fontId="8" fillId="11" borderId="0" xfId="0" applyNumberFormat="1" applyFont="1" applyFill="1"/>
    <xf numFmtId="0" fontId="13" fillId="11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1" fillId="11" borderId="0" xfId="0" applyFont="1" applyFill="1"/>
    <xf numFmtId="0" fontId="12" fillId="11" borderId="0" xfId="0" applyFont="1" applyFill="1" applyBorder="1" applyAlignment="1">
      <alignment horizontal="center" vertical="center" wrapText="1"/>
    </xf>
    <xf numFmtId="0" fontId="13" fillId="11" borderId="0" xfId="0" applyFont="1" applyFill="1" applyAlignment="1">
      <alignment horizontal="center" vertical="top"/>
    </xf>
    <xf numFmtId="0" fontId="13" fillId="11" borderId="0" xfId="0" applyFont="1" applyFill="1" applyBorder="1" applyAlignment="1">
      <alignment horizontal="center" vertical="top"/>
    </xf>
    <xf numFmtId="0" fontId="14" fillId="11" borderId="0" xfId="0" applyFont="1" applyFill="1" applyBorder="1" applyAlignment="1">
      <alignment horizontal="center" vertical="center" wrapText="1"/>
    </xf>
    <xf numFmtId="0" fontId="3" fillId="11" borderId="0" xfId="0" applyFont="1" applyFill="1"/>
    <xf numFmtId="0" fontId="3" fillId="11" borderId="0" xfId="0" applyFont="1" applyFill="1" applyBorder="1" applyAlignment="1">
      <alignment horizontal="center"/>
    </xf>
    <xf numFmtId="0" fontId="3" fillId="11" borderId="0" xfId="0" applyFont="1" applyFill="1" applyBorder="1"/>
    <xf numFmtId="0" fontId="7" fillId="11" borderId="0" xfId="0" applyFont="1" applyFill="1" applyBorder="1" applyAlignment="1">
      <alignment horizontal="center"/>
    </xf>
    <xf numFmtId="14" fontId="8" fillId="11" borderId="0" xfId="0" applyNumberFormat="1" applyFont="1" applyFill="1" applyBorder="1"/>
    <xf numFmtId="0" fontId="3" fillId="8" borderId="0" xfId="0" applyFont="1" applyFill="1" applyBorder="1"/>
    <xf numFmtId="0" fontId="1" fillId="0" borderId="0" xfId="0" applyFont="1" applyAlignment="1"/>
    <xf numFmtId="0" fontId="3" fillId="12" borderId="0" xfId="0" applyFont="1" applyFill="1" applyBorder="1"/>
    <xf numFmtId="0" fontId="3" fillId="3" borderId="0" xfId="0" applyFont="1" applyFill="1"/>
    <xf numFmtId="14" fontId="1" fillId="0" borderId="0" xfId="0" applyNumberFormat="1" applyFont="1" applyAlignment="1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7" borderId="0" xfId="0" applyFont="1" applyFill="1" applyAlignment="1">
      <alignment horizontal="left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13" borderId="18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center" vertical="center"/>
    </xf>
    <xf numFmtId="0" fontId="13" fillId="13" borderId="20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5" borderId="0" xfId="0" applyFont="1" applyFill="1" applyBorder="1" applyAlignment="1">
      <alignment horizontal="left"/>
    </xf>
    <xf numFmtId="14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  <color rgb="FFF2F2F2"/>
      <color rgb="FFC0504D"/>
      <color rgb="FFFF7C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17145</xdr:colOff>
      <xdr:row>15</xdr:row>
      <xdr:rowOff>9525</xdr:rowOff>
    </xdr:from>
    <xdr:to>
      <xdr:col>29</xdr:col>
      <xdr:colOff>320295</xdr:colOff>
      <xdr:row>16</xdr:row>
      <xdr:rowOff>179025</xdr:rowOff>
    </xdr:to>
    <xdr:sp macro="" textlink="">
      <xdr:nvSpPr>
        <xdr:cNvPr id="32" name="Rectangle 59"/>
        <xdr:cNvSpPr>
          <a:spLocks noChangeArrowheads="1"/>
        </xdr:cNvSpPr>
      </xdr:nvSpPr>
      <xdr:spPr bwMode="auto">
        <a:xfrm>
          <a:off x="4832985" y="3872865"/>
          <a:ext cx="1019430" cy="360000"/>
        </a:xfrm>
        <a:prstGeom prst="roundRect">
          <a:avLst/>
        </a:prstGeom>
        <a:gradFill rotWithShape="0">
          <a:gsLst>
            <a:gs pos="0">
              <a:srgbClr val="000080"/>
            </a:gs>
            <a:gs pos="50000">
              <a:srgbClr val="C0C0C0"/>
            </a:gs>
            <a:gs pos="100000">
              <a:srgbClr val="000080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Open -</a:t>
          </a:r>
          <a:r>
            <a:rPr lang="fr-FR" sz="900" b="0" i="0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1</a:t>
          </a:r>
          <a:endParaRPr lang="fr-FR" sz="900" b="0" i="0" strike="noStrike">
            <a:solidFill>
              <a:srgbClr val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20</xdr:col>
      <xdr:colOff>19050</xdr:colOff>
      <xdr:row>4</xdr:row>
      <xdr:rowOff>171450</xdr:rowOff>
    </xdr:from>
    <xdr:to>
      <xdr:col>23</xdr:col>
      <xdr:colOff>322200</xdr:colOff>
      <xdr:row>5</xdr:row>
      <xdr:rowOff>171609</xdr:rowOff>
    </xdr:to>
    <xdr:sp macro="" textlink="">
      <xdr:nvSpPr>
        <xdr:cNvPr id="35" name="Rectangle 40"/>
        <xdr:cNvSpPr>
          <a:spLocks noChangeArrowheads="1"/>
        </xdr:cNvSpPr>
      </xdr:nvSpPr>
      <xdr:spPr bwMode="auto">
        <a:xfrm>
          <a:off x="3562350" y="1933575"/>
          <a:ext cx="1008000" cy="200184"/>
        </a:xfrm>
        <a:prstGeom prst="roundRect">
          <a:avLst/>
        </a:prstGeom>
        <a:gradFill rotWithShape="0">
          <a:gsLst>
            <a:gs pos="0">
              <a:srgbClr val="C0504D"/>
            </a:gs>
            <a:gs pos="50000">
              <a:srgbClr val="C0C0C0"/>
            </a:gs>
            <a:gs pos="100000">
              <a:srgbClr val="C0504D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Féminine - 1</a:t>
          </a:r>
        </a:p>
      </xdr:txBody>
    </xdr:sp>
    <xdr:clientData/>
  </xdr:twoCellAnchor>
  <xdr:twoCellAnchor>
    <xdr:from>
      <xdr:col>14</xdr:col>
      <xdr:colOff>19050</xdr:colOff>
      <xdr:row>34</xdr:row>
      <xdr:rowOff>9525</xdr:rowOff>
    </xdr:from>
    <xdr:to>
      <xdr:col>17</xdr:col>
      <xdr:colOff>322200</xdr:colOff>
      <xdr:row>35</xdr:row>
      <xdr:rowOff>9684</xdr:rowOff>
    </xdr:to>
    <xdr:sp macro="" textlink="">
      <xdr:nvSpPr>
        <xdr:cNvPr id="36" name="Rectangle 40"/>
        <xdr:cNvSpPr>
          <a:spLocks noChangeArrowheads="1"/>
        </xdr:cNvSpPr>
      </xdr:nvSpPr>
      <xdr:spPr bwMode="auto">
        <a:xfrm>
          <a:off x="2419350" y="7496175"/>
          <a:ext cx="1008000" cy="190659"/>
        </a:xfrm>
        <a:prstGeom prst="roundRect">
          <a:avLst/>
        </a:prstGeom>
        <a:gradFill rotWithShape="0">
          <a:gsLst>
            <a:gs pos="0">
              <a:srgbClr val="C0504D"/>
            </a:gs>
            <a:gs pos="50000">
              <a:srgbClr val="C0C0C0"/>
            </a:gs>
            <a:gs pos="100000">
              <a:srgbClr val="C0504D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Féminine - 1</a:t>
          </a:r>
        </a:p>
      </xdr:txBody>
    </xdr:sp>
    <xdr:clientData/>
  </xdr:twoCellAnchor>
  <xdr:twoCellAnchor>
    <xdr:from>
      <xdr:col>20</xdr:col>
      <xdr:colOff>19050</xdr:colOff>
      <xdr:row>18</xdr:row>
      <xdr:rowOff>0</xdr:rowOff>
    </xdr:from>
    <xdr:to>
      <xdr:col>23</xdr:col>
      <xdr:colOff>322200</xdr:colOff>
      <xdr:row>19</xdr:row>
      <xdr:rowOff>169500</xdr:rowOff>
    </xdr:to>
    <xdr:sp macro="" textlink="">
      <xdr:nvSpPr>
        <xdr:cNvPr id="38" name="Rectangle 39"/>
        <xdr:cNvSpPr>
          <a:spLocks noChangeArrowheads="1"/>
        </xdr:cNvSpPr>
      </xdr:nvSpPr>
      <xdr:spPr bwMode="auto">
        <a:xfrm>
          <a:off x="3661410" y="4434840"/>
          <a:ext cx="1019430" cy="360000"/>
        </a:xfrm>
        <a:prstGeom prst="roundRect">
          <a:avLst/>
        </a:prstGeom>
        <a:gradFill rotWithShape="0">
          <a:gsLst>
            <a:gs pos="0">
              <a:schemeClr val="accent6"/>
            </a:gs>
            <a:gs pos="50000">
              <a:srgbClr val="C0C0C0"/>
            </a:gs>
            <a:gs pos="100000">
              <a:schemeClr val="accent6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Junior Mixte </a:t>
          </a:r>
        </a:p>
      </xdr:txBody>
    </xdr:sp>
    <xdr:clientData/>
  </xdr:twoCellAnchor>
  <xdr:twoCellAnchor>
    <xdr:from>
      <xdr:col>20</xdr:col>
      <xdr:colOff>19050</xdr:colOff>
      <xdr:row>11</xdr:row>
      <xdr:rowOff>1905</xdr:rowOff>
    </xdr:from>
    <xdr:to>
      <xdr:col>21</xdr:col>
      <xdr:colOff>188550</xdr:colOff>
      <xdr:row>12</xdr:row>
      <xdr:rowOff>27405</xdr:rowOff>
    </xdr:to>
    <xdr:sp macro="" textlink="">
      <xdr:nvSpPr>
        <xdr:cNvPr id="39" name="Rectangle 5"/>
        <xdr:cNvSpPr>
          <a:spLocks noChangeArrowheads="1"/>
        </xdr:cNvSpPr>
      </xdr:nvSpPr>
      <xdr:spPr bwMode="auto">
        <a:xfrm>
          <a:off x="3661410" y="3103245"/>
          <a:ext cx="360000" cy="216000"/>
        </a:xfrm>
        <a:prstGeom prst="rect">
          <a:avLst/>
        </a:prstGeom>
        <a:gradFill rotWithShape="1">
          <a:gsLst>
            <a:gs pos="5000">
              <a:srgbClr val="FFCC99"/>
            </a:gs>
            <a:gs pos="50000">
              <a:srgbClr val="FF0000"/>
            </a:gs>
            <a:gs pos="100000">
              <a:srgbClr val="FFCC99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1000" b="1" i="0" strike="noStrike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AG</a:t>
          </a:r>
        </a:p>
      </xdr:txBody>
    </xdr:sp>
    <xdr:clientData/>
  </xdr:twoCellAnchor>
  <xdr:twoCellAnchor>
    <xdr:from>
      <xdr:col>8</xdr:col>
      <xdr:colOff>19050</xdr:colOff>
      <xdr:row>30</xdr:row>
      <xdr:rowOff>0</xdr:rowOff>
    </xdr:from>
    <xdr:to>
      <xdr:col>11</xdr:col>
      <xdr:colOff>322200</xdr:colOff>
      <xdr:row>31</xdr:row>
      <xdr:rowOff>169500</xdr:rowOff>
    </xdr:to>
    <xdr:sp macro="" textlink="">
      <xdr:nvSpPr>
        <xdr:cNvPr id="40" name="Rectangle 33"/>
        <xdr:cNvSpPr>
          <a:spLocks noChangeArrowheads="1"/>
        </xdr:cNvSpPr>
      </xdr:nvSpPr>
      <xdr:spPr bwMode="auto">
        <a:xfrm>
          <a:off x="1314450" y="6720840"/>
          <a:ext cx="1019430" cy="360000"/>
        </a:xfrm>
        <a:prstGeom prst="roundRect">
          <a:avLst/>
        </a:prstGeom>
        <a:gradFill rotWithShape="0">
          <a:gsLst>
            <a:gs pos="0">
              <a:srgbClr val="008080"/>
            </a:gs>
            <a:gs pos="50000">
              <a:srgbClr val="66FF33"/>
            </a:gs>
            <a:gs pos="100000">
              <a:srgbClr val="008080"/>
            </a:gs>
          </a:gsLst>
          <a:lin ang="5400000" scaled="1"/>
        </a:gradFill>
        <a:ln w="9525">
          <a:solidFill>
            <a:srgbClr val="00008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Master Open</a:t>
          </a:r>
        </a:p>
      </xdr:txBody>
    </xdr:sp>
    <xdr:clientData/>
  </xdr:twoCellAnchor>
  <xdr:twoCellAnchor>
    <xdr:from>
      <xdr:col>32</xdr:col>
      <xdr:colOff>28575</xdr:colOff>
      <xdr:row>12</xdr:row>
      <xdr:rowOff>9525</xdr:rowOff>
    </xdr:from>
    <xdr:to>
      <xdr:col>36</xdr:col>
      <xdr:colOff>7875</xdr:colOff>
      <xdr:row>13</xdr:row>
      <xdr:rowOff>179025</xdr:rowOff>
    </xdr:to>
    <xdr:sp macro="" textlink="">
      <xdr:nvSpPr>
        <xdr:cNvPr id="44" name="Rectangle 40"/>
        <xdr:cNvSpPr>
          <a:spLocks noChangeArrowheads="1"/>
        </xdr:cNvSpPr>
      </xdr:nvSpPr>
      <xdr:spPr bwMode="auto">
        <a:xfrm>
          <a:off x="6017895" y="3301365"/>
          <a:ext cx="1030860" cy="360000"/>
        </a:xfrm>
        <a:prstGeom prst="roundRect">
          <a:avLst/>
        </a:prstGeom>
        <a:gradFill rotWithShape="0">
          <a:gsLst>
            <a:gs pos="0">
              <a:srgbClr val="000080"/>
            </a:gs>
            <a:gs pos="50000">
              <a:srgbClr val="C0C0C0"/>
            </a:gs>
            <a:gs pos="100000">
              <a:srgbClr val="000080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Open - 2</a:t>
          </a:r>
        </a:p>
      </xdr:txBody>
    </xdr:sp>
    <xdr:clientData/>
  </xdr:twoCellAnchor>
  <xdr:twoCellAnchor>
    <xdr:from>
      <xdr:col>26</xdr:col>
      <xdr:colOff>17145</xdr:colOff>
      <xdr:row>22</xdr:row>
      <xdr:rowOff>0</xdr:rowOff>
    </xdr:from>
    <xdr:to>
      <xdr:col>29</xdr:col>
      <xdr:colOff>320295</xdr:colOff>
      <xdr:row>23</xdr:row>
      <xdr:rowOff>169500</xdr:rowOff>
    </xdr:to>
    <xdr:sp macro="" textlink="">
      <xdr:nvSpPr>
        <xdr:cNvPr id="45" name="Rectangle 39"/>
        <xdr:cNvSpPr>
          <a:spLocks noChangeArrowheads="1"/>
        </xdr:cNvSpPr>
      </xdr:nvSpPr>
      <xdr:spPr bwMode="auto">
        <a:xfrm>
          <a:off x="4832985" y="5196840"/>
          <a:ext cx="1019430" cy="360000"/>
        </a:xfrm>
        <a:prstGeom prst="roundRect">
          <a:avLst/>
        </a:prstGeom>
        <a:gradFill rotWithShape="0">
          <a:gsLst>
            <a:gs pos="0">
              <a:schemeClr val="accent6"/>
            </a:gs>
            <a:gs pos="50000">
              <a:srgbClr val="C0C0C0"/>
            </a:gs>
            <a:gs pos="100000">
              <a:schemeClr val="accent6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Junior Open </a:t>
          </a:r>
        </a:p>
        <a:p>
          <a:pPr marL="0" indent="0"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Junior Féminine </a:t>
          </a:r>
        </a:p>
      </xdr:txBody>
    </xdr:sp>
    <xdr:clientData/>
  </xdr:twoCellAnchor>
  <xdr:twoCellAnchor>
    <xdr:from>
      <xdr:col>2</xdr:col>
      <xdr:colOff>19050</xdr:colOff>
      <xdr:row>18</xdr:row>
      <xdr:rowOff>0</xdr:rowOff>
    </xdr:from>
    <xdr:to>
      <xdr:col>3</xdr:col>
      <xdr:colOff>188550</xdr:colOff>
      <xdr:row>19</xdr:row>
      <xdr:rowOff>25500</xdr:rowOff>
    </xdr:to>
    <xdr:sp macro="" textlink="">
      <xdr:nvSpPr>
        <xdr:cNvPr id="48" name="Rectangle 5"/>
        <xdr:cNvSpPr>
          <a:spLocks noChangeArrowheads="1"/>
        </xdr:cNvSpPr>
      </xdr:nvSpPr>
      <xdr:spPr bwMode="auto">
        <a:xfrm>
          <a:off x="140970" y="4434840"/>
          <a:ext cx="360000" cy="216000"/>
        </a:xfrm>
        <a:prstGeom prst="rect">
          <a:avLst/>
        </a:prstGeom>
        <a:gradFill rotWithShape="1">
          <a:gsLst>
            <a:gs pos="5000">
              <a:srgbClr val="FFCC99"/>
            </a:gs>
            <a:gs pos="50000">
              <a:srgbClr val="FF0000"/>
            </a:gs>
            <a:gs pos="100000">
              <a:srgbClr val="FFCC99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1000" b="1" i="0" strike="noStrike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CD</a:t>
          </a:r>
          <a:endParaRPr lang="fr-FR" sz="800" b="1" i="0" strike="noStrike">
            <a:solidFill>
              <a:sysClr val="windowText" lastClr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14</xdr:col>
      <xdr:colOff>9525</xdr:colOff>
      <xdr:row>6</xdr:row>
      <xdr:rowOff>4970</xdr:rowOff>
    </xdr:from>
    <xdr:to>
      <xdr:col>17</xdr:col>
      <xdr:colOff>312675</xdr:colOff>
      <xdr:row>7</xdr:row>
      <xdr:rowOff>174470</xdr:rowOff>
    </xdr:to>
    <xdr:sp macro="" textlink="">
      <xdr:nvSpPr>
        <xdr:cNvPr id="52" name="Rectangle 39"/>
        <xdr:cNvSpPr>
          <a:spLocks noChangeArrowheads="1"/>
        </xdr:cNvSpPr>
      </xdr:nvSpPr>
      <xdr:spPr bwMode="auto">
        <a:xfrm>
          <a:off x="2371725" y="2157620"/>
          <a:ext cx="988950" cy="360000"/>
        </a:xfrm>
        <a:prstGeom prst="roundRect">
          <a:avLst/>
        </a:prstGeom>
        <a:gradFill rotWithShape="0">
          <a:gsLst>
            <a:gs pos="0">
              <a:schemeClr val="accent1"/>
            </a:gs>
            <a:gs pos="50000">
              <a:schemeClr val="bg1"/>
            </a:gs>
            <a:gs pos="100000">
              <a:srgbClr val="FF0000"/>
            </a:gs>
          </a:gsLst>
          <a:lin ang="5400000" scaled="1"/>
        </a:gradFill>
        <a:ln w="9525" algn="ctr">
          <a:solidFill>
            <a:schemeClr val="accent1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Pôle Junior</a:t>
          </a:r>
        </a:p>
      </xdr:txBody>
    </xdr:sp>
    <xdr:clientData/>
  </xdr:twoCellAnchor>
  <xdr:twoCellAnchor>
    <xdr:from>
      <xdr:col>14</xdr:col>
      <xdr:colOff>26670</xdr:colOff>
      <xdr:row>19</xdr:row>
      <xdr:rowOff>171450</xdr:rowOff>
    </xdr:from>
    <xdr:to>
      <xdr:col>16</xdr:col>
      <xdr:colOff>5670</xdr:colOff>
      <xdr:row>21</xdr:row>
      <xdr:rowOff>6450</xdr:rowOff>
    </xdr:to>
    <xdr:sp macro="" textlink="">
      <xdr:nvSpPr>
        <xdr:cNvPr id="49" name="Rectangle 5"/>
        <xdr:cNvSpPr>
          <a:spLocks noChangeArrowheads="1"/>
        </xdr:cNvSpPr>
      </xdr:nvSpPr>
      <xdr:spPr bwMode="auto">
        <a:xfrm>
          <a:off x="2495550" y="4796790"/>
          <a:ext cx="360000" cy="216000"/>
        </a:xfrm>
        <a:prstGeom prst="rect">
          <a:avLst/>
        </a:prstGeom>
        <a:gradFill rotWithShape="1">
          <a:gsLst>
            <a:gs pos="5000">
              <a:srgbClr val="FFCC99"/>
            </a:gs>
            <a:gs pos="50000">
              <a:srgbClr val="FF0000"/>
            </a:gs>
            <a:gs pos="100000">
              <a:srgbClr val="FFCC99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1000" b="1" i="0" strike="noStrike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CD</a:t>
          </a:r>
        </a:p>
      </xdr:txBody>
    </xdr:sp>
    <xdr:clientData/>
  </xdr:twoCellAnchor>
  <xdr:twoCellAnchor>
    <xdr:from>
      <xdr:col>38</xdr:col>
      <xdr:colOff>22363</xdr:colOff>
      <xdr:row>25</xdr:row>
      <xdr:rowOff>8283</xdr:rowOff>
    </xdr:from>
    <xdr:to>
      <xdr:col>42</xdr:col>
      <xdr:colOff>1663</xdr:colOff>
      <xdr:row>26</xdr:row>
      <xdr:rowOff>177783</xdr:rowOff>
    </xdr:to>
    <xdr:sp macro="" textlink="">
      <xdr:nvSpPr>
        <xdr:cNvPr id="55" name="Rectangle 32"/>
        <xdr:cNvSpPr>
          <a:spLocks noChangeArrowheads="1"/>
        </xdr:cNvSpPr>
      </xdr:nvSpPr>
      <xdr:spPr bwMode="auto">
        <a:xfrm>
          <a:off x="7185163" y="5776623"/>
          <a:ext cx="1030860" cy="360000"/>
        </a:xfrm>
        <a:prstGeom prst="roundRect">
          <a:avLst/>
        </a:prstGeom>
        <a:gradFill rotWithShape="0">
          <a:gsLst>
            <a:gs pos="0">
              <a:schemeClr val="tx2"/>
            </a:gs>
            <a:gs pos="50000">
              <a:srgbClr val="66FF33"/>
            </a:gs>
            <a:gs pos="100000">
              <a:schemeClr val="accent2"/>
            </a:gs>
          </a:gsLst>
          <a:lin ang="5400000" scaled="1"/>
        </a:gradFill>
        <a:ln w="9525">
          <a:solidFill>
            <a:schemeClr val="accent2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Mixte - 1</a:t>
          </a:r>
        </a:p>
      </xdr:txBody>
    </xdr:sp>
    <xdr:clientData/>
  </xdr:twoCellAnchor>
  <xdr:twoCellAnchor>
    <xdr:from>
      <xdr:col>44</xdr:col>
      <xdr:colOff>26091</xdr:colOff>
      <xdr:row>29</xdr:row>
      <xdr:rowOff>14080</xdr:rowOff>
    </xdr:from>
    <xdr:to>
      <xdr:col>48</xdr:col>
      <xdr:colOff>5391</xdr:colOff>
      <xdr:row>30</xdr:row>
      <xdr:rowOff>183580</xdr:rowOff>
    </xdr:to>
    <xdr:sp macro="" textlink="">
      <xdr:nvSpPr>
        <xdr:cNvPr id="56" name="Rectangle 33"/>
        <xdr:cNvSpPr>
          <a:spLocks noChangeArrowheads="1"/>
        </xdr:cNvSpPr>
      </xdr:nvSpPr>
      <xdr:spPr bwMode="auto">
        <a:xfrm>
          <a:off x="8362371" y="6544420"/>
          <a:ext cx="1030860" cy="360000"/>
        </a:xfrm>
        <a:prstGeom prst="roundRect">
          <a:avLst/>
        </a:prstGeom>
        <a:gradFill rotWithShape="0">
          <a:gsLst>
            <a:gs pos="0">
              <a:srgbClr val="008080"/>
            </a:gs>
            <a:gs pos="50000">
              <a:srgbClr val="66FF33"/>
            </a:gs>
            <a:gs pos="100000">
              <a:srgbClr val="008080"/>
            </a:gs>
          </a:gsLst>
          <a:lin ang="5400000" scaled="1"/>
        </a:gradFill>
        <a:ln w="9525">
          <a:solidFill>
            <a:srgbClr val="00008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Open - 1</a:t>
          </a:r>
        </a:p>
      </xdr:txBody>
    </xdr:sp>
    <xdr:clientData/>
  </xdr:twoCellAnchor>
  <xdr:twoCellAnchor>
    <xdr:from>
      <xdr:col>50</xdr:col>
      <xdr:colOff>13844</xdr:colOff>
      <xdr:row>20</xdr:row>
      <xdr:rowOff>4732</xdr:rowOff>
    </xdr:from>
    <xdr:to>
      <xdr:col>53</xdr:col>
      <xdr:colOff>316994</xdr:colOff>
      <xdr:row>21</xdr:row>
      <xdr:rowOff>174232</xdr:rowOff>
    </xdr:to>
    <xdr:sp macro="" textlink="">
      <xdr:nvSpPr>
        <xdr:cNvPr id="57" name="Rectangle 33"/>
        <xdr:cNvSpPr>
          <a:spLocks noChangeArrowheads="1"/>
        </xdr:cNvSpPr>
      </xdr:nvSpPr>
      <xdr:spPr bwMode="auto">
        <a:xfrm>
          <a:off x="9523604" y="4820572"/>
          <a:ext cx="1019430" cy="360000"/>
        </a:xfrm>
        <a:prstGeom prst="roundRect">
          <a:avLst/>
        </a:prstGeom>
        <a:gradFill rotWithShape="0">
          <a:gsLst>
            <a:gs pos="0">
              <a:srgbClr val="008080"/>
            </a:gs>
            <a:gs pos="50000">
              <a:srgbClr val="66FF33"/>
            </a:gs>
            <a:gs pos="100000">
              <a:srgbClr val="008080"/>
            </a:gs>
          </a:gsLst>
          <a:lin ang="5400000" scaled="1"/>
        </a:gradFill>
        <a:ln w="9525">
          <a:solidFill>
            <a:srgbClr val="00008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Open - 2</a:t>
          </a:r>
        </a:p>
        <a:p>
          <a:pPr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Féminin</a:t>
          </a:r>
          <a:r>
            <a:rPr lang="fr-FR" sz="800" b="0" i="0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- 1</a:t>
          </a:r>
          <a:endParaRPr lang="fr-FR" sz="800" b="0" i="0" strike="noStrike">
            <a:solidFill>
              <a:srgbClr val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56</xdr:col>
      <xdr:colOff>17251</xdr:colOff>
      <xdr:row>31</xdr:row>
      <xdr:rowOff>7544</xdr:rowOff>
    </xdr:from>
    <xdr:to>
      <xdr:col>59</xdr:col>
      <xdr:colOff>320401</xdr:colOff>
      <xdr:row>32</xdr:row>
      <xdr:rowOff>177044</xdr:rowOff>
    </xdr:to>
    <xdr:sp macro="" textlink="">
      <xdr:nvSpPr>
        <xdr:cNvPr id="59" name="Rectangle 43"/>
        <xdr:cNvSpPr>
          <a:spLocks noChangeArrowheads="1"/>
        </xdr:cNvSpPr>
      </xdr:nvSpPr>
      <xdr:spPr bwMode="auto">
        <a:xfrm>
          <a:off x="10700491" y="6918884"/>
          <a:ext cx="1019430" cy="360000"/>
        </a:xfrm>
        <a:prstGeom prst="roundRect">
          <a:avLst/>
        </a:prstGeom>
        <a:gradFill rotWithShape="0">
          <a:gsLst>
            <a:gs pos="0">
              <a:schemeClr val="accent6"/>
            </a:gs>
            <a:gs pos="50000">
              <a:srgbClr val="66FF33"/>
            </a:gs>
            <a:gs pos="100000">
              <a:schemeClr val="accent6"/>
            </a:gs>
          </a:gsLst>
          <a:lin ang="5400000" scaled="1"/>
        </a:gradFill>
        <a:ln w="9525">
          <a:solidFill>
            <a:srgbClr val="00008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Junior Open</a:t>
          </a:r>
        </a:p>
        <a:p>
          <a:pPr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Junior Féminine</a:t>
          </a:r>
        </a:p>
      </xdr:txBody>
    </xdr:sp>
    <xdr:clientData/>
  </xdr:twoCellAnchor>
  <xdr:twoCellAnchor>
    <xdr:from>
      <xdr:col>50</xdr:col>
      <xdr:colOff>1506</xdr:colOff>
      <xdr:row>26</xdr:row>
      <xdr:rowOff>186138</xdr:rowOff>
    </xdr:from>
    <xdr:to>
      <xdr:col>53</xdr:col>
      <xdr:colOff>304656</xdr:colOff>
      <xdr:row>28</xdr:row>
      <xdr:rowOff>165138</xdr:rowOff>
    </xdr:to>
    <xdr:sp macro="" textlink="">
      <xdr:nvSpPr>
        <xdr:cNvPr id="60" name="Rectangle 43"/>
        <xdr:cNvSpPr>
          <a:spLocks noChangeArrowheads="1"/>
        </xdr:cNvSpPr>
      </xdr:nvSpPr>
      <xdr:spPr bwMode="auto">
        <a:xfrm>
          <a:off x="9107406" y="6148788"/>
          <a:ext cx="988950" cy="360000"/>
        </a:xfrm>
        <a:prstGeom prst="roundRect">
          <a:avLst/>
        </a:prstGeom>
        <a:gradFill rotWithShape="0">
          <a:gsLst>
            <a:gs pos="0">
              <a:schemeClr val="accent6"/>
            </a:gs>
            <a:gs pos="50000">
              <a:srgbClr val="66FF33"/>
            </a:gs>
            <a:gs pos="100000">
              <a:schemeClr val="accent6"/>
            </a:gs>
          </a:gsLst>
          <a:lin ang="5400000" scaled="1"/>
        </a:gradFill>
        <a:ln w="9525">
          <a:solidFill>
            <a:srgbClr val="00008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Junior Mixte</a:t>
          </a:r>
        </a:p>
      </xdr:txBody>
    </xdr:sp>
    <xdr:clientData/>
  </xdr:twoCellAnchor>
  <xdr:twoCellAnchor>
    <xdr:from>
      <xdr:col>68</xdr:col>
      <xdr:colOff>19050</xdr:colOff>
      <xdr:row>33</xdr:row>
      <xdr:rowOff>9525</xdr:rowOff>
    </xdr:from>
    <xdr:to>
      <xdr:col>71</xdr:col>
      <xdr:colOff>322200</xdr:colOff>
      <xdr:row>34</xdr:row>
      <xdr:rowOff>179025</xdr:rowOff>
    </xdr:to>
    <xdr:sp macro="" textlink="">
      <xdr:nvSpPr>
        <xdr:cNvPr id="62" name="Rectangle 25" descr="Papier journal"/>
        <xdr:cNvSpPr>
          <a:spLocks noChangeArrowheads="1"/>
        </xdr:cNvSpPr>
      </xdr:nvSpPr>
      <xdr:spPr bwMode="auto">
        <a:xfrm>
          <a:off x="13049250" y="7301865"/>
          <a:ext cx="1019430" cy="360000"/>
        </a:xfrm>
        <a:prstGeom prst="round2DiagRect">
          <a:avLst/>
        </a:prstGeom>
        <a:solidFill>
          <a:schemeClr val="accent3">
            <a:lumMod val="60000"/>
            <a:lumOff val="4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vert="horz" wrap="square" lIns="0" tIns="0" rIns="0" bIns="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EUCR O+W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2020 ?</a:t>
          </a:r>
        </a:p>
      </xdr:txBody>
    </xdr:sp>
    <xdr:clientData/>
  </xdr:twoCellAnchor>
  <xdr:twoCellAnchor>
    <xdr:from>
      <xdr:col>56</xdr:col>
      <xdr:colOff>15953</xdr:colOff>
      <xdr:row>10</xdr:row>
      <xdr:rowOff>5422</xdr:rowOff>
    </xdr:from>
    <xdr:to>
      <xdr:col>59</xdr:col>
      <xdr:colOff>319103</xdr:colOff>
      <xdr:row>11</xdr:row>
      <xdr:rowOff>174922</xdr:rowOff>
    </xdr:to>
    <xdr:sp macro="" textlink="">
      <xdr:nvSpPr>
        <xdr:cNvPr id="67" name="Rectangle 33"/>
        <xdr:cNvSpPr>
          <a:spLocks noChangeArrowheads="1"/>
        </xdr:cNvSpPr>
      </xdr:nvSpPr>
      <xdr:spPr bwMode="auto">
        <a:xfrm>
          <a:off x="10699193" y="2916262"/>
          <a:ext cx="1019430" cy="360000"/>
        </a:xfrm>
        <a:prstGeom prst="roundRect">
          <a:avLst/>
        </a:prstGeom>
        <a:gradFill rotWithShape="0">
          <a:gsLst>
            <a:gs pos="0">
              <a:srgbClr val="008080"/>
            </a:gs>
            <a:gs pos="50000">
              <a:srgbClr val="66FF33"/>
            </a:gs>
            <a:gs pos="100000">
              <a:srgbClr val="008080"/>
            </a:gs>
          </a:gsLst>
          <a:lin ang="5400000" scaled="1"/>
        </a:gradFill>
        <a:ln w="9525">
          <a:solidFill>
            <a:srgbClr val="00008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Open - 3</a:t>
          </a:r>
        </a:p>
        <a:p>
          <a:pPr marL="0" indent="0"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Féminin - 2</a:t>
          </a:r>
        </a:p>
      </xdr:txBody>
    </xdr:sp>
    <xdr:clientData/>
  </xdr:twoCellAnchor>
  <xdr:twoCellAnchor>
    <xdr:from>
      <xdr:col>2</xdr:col>
      <xdr:colOff>11871</xdr:colOff>
      <xdr:row>30</xdr:row>
      <xdr:rowOff>189914</xdr:rowOff>
    </xdr:from>
    <xdr:to>
      <xdr:col>5</xdr:col>
      <xdr:colOff>314391</xdr:colOff>
      <xdr:row>34</xdr:row>
      <xdr:rowOff>1422</xdr:rowOff>
    </xdr:to>
    <xdr:sp macro="" textlink="">
      <xdr:nvSpPr>
        <xdr:cNvPr id="68" name="Rectangle 25" descr="Papier journal"/>
        <xdr:cNvSpPr>
          <a:spLocks noChangeArrowheads="1"/>
        </xdr:cNvSpPr>
      </xdr:nvSpPr>
      <xdr:spPr bwMode="auto">
        <a:xfrm>
          <a:off x="133791" y="6910754"/>
          <a:ext cx="1018800" cy="573508"/>
        </a:xfrm>
        <a:prstGeom prst="round2DiagRect">
          <a:avLst/>
        </a:prstGeom>
        <a:solidFill>
          <a:schemeClr val="accent3">
            <a:lumMod val="60000"/>
            <a:lumOff val="4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vert="horz" wrap="square" lIns="0" tIns="0" rIns="0" bIns="0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EUCF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2019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Caorle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(ITA) </a:t>
          </a:r>
        </a:p>
      </xdr:txBody>
    </xdr:sp>
    <xdr:clientData/>
  </xdr:twoCellAnchor>
  <xdr:twoCellAnchor>
    <xdr:from>
      <xdr:col>38</xdr:col>
      <xdr:colOff>19050</xdr:colOff>
      <xdr:row>18</xdr:row>
      <xdr:rowOff>0</xdr:rowOff>
    </xdr:from>
    <xdr:to>
      <xdr:col>41</xdr:col>
      <xdr:colOff>322200</xdr:colOff>
      <xdr:row>19</xdr:row>
      <xdr:rowOff>169500</xdr:rowOff>
    </xdr:to>
    <xdr:sp macro="" textlink="">
      <xdr:nvSpPr>
        <xdr:cNvPr id="69" name="Rectangle 39"/>
        <xdr:cNvSpPr>
          <a:spLocks noChangeArrowheads="1"/>
        </xdr:cNvSpPr>
      </xdr:nvSpPr>
      <xdr:spPr bwMode="auto">
        <a:xfrm>
          <a:off x="7181850" y="4434840"/>
          <a:ext cx="1019430" cy="360000"/>
        </a:xfrm>
        <a:prstGeom prst="roundRect">
          <a:avLst/>
        </a:prstGeom>
        <a:gradFill rotWithShape="0">
          <a:gsLst>
            <a:gs pos="0">
              <a:schemeClr val="accent1"/>
            </a:gs>
            <a:gs pos="50000">
              <a:schemeClr val="bg1"/>
            </a:gs>
            <a:gs pos="100000">
              <a:srgbClr val="FF0000"/>
            </a:gs>
          </a:gsLst>
          <a:lin ang="5400000" scaled="1"/>
        </a:gradFill>
        <a:ln w="9525" algn="ctr">
          <a:solidFill>
            <a:schemeClr val="accent1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Pôle Junior</a:t>
          </a:r>
        </a:p>
      </xdr:txBody>
    </xdr:sp>
    <xdr:clientData/>
  </xdr:twoCellAnchor>
  <xdr:twoCellAnchor>
    <xdr:from>
      <xdr:col>62</xdr:col>
      <xdr:colOff>23139</xdr:colOff>
      <xdr:row>0</xdr:row>
      <xdr:rowOff>50199</xdr:rowOff>
    </xdr:from>
    <xdr:to>
      <xdr:col>66</xdr:col>
      <xdr:colOff>13080</xdr:colOff>
      <xdr:row>2</xdr:row>
      <xdr:rowOff>211005</xdr:rowOff>
    </xdr:to>
    <xdr:grpSp>
      <xdr:nvGrpSpPr>
        <xdr:cNvPr id="70" name="Groupe 69"/>
        <xdr:cNvGrpSpPr/>
      </xdr:nvGrpSpPr>
      <xdr:grpSpPr>
        <a:xfrm>
          <a:off x="11580139" y="50199"/>
          <a:ext cx="1005941" cy="1481606"/>
          <a:chOff x="10724756" y="0"/>
          <a:chExt cx="912505" cy="1488863"/>
        </a:xfrm>
      </xdr:grpSpPr>
      <xdr:sp macro="" textlink="">
        <xdr:nvSpPr>
          <xdr:cNvPr id="71" name="Rectangle 33"/>
          <xdr:cNvSpPr>
            <a:spLocks noChangeArrowheads="1"/>
          </xdr:cNvSpPr>
        </xdr:nvSpPr>
        <xdr:spPr bwMode="auto">
          <a:xfrm>
            <a:off x="10728570" y="1146154"/>
            <a:ext cx="901062" cy="342709"/>
          </a:xfrm>
          <a:prstGeom prst="roundRect">
            <a:avLst/>
          </a:prstGeom>
          <a:gradFill rotWithShape="0">
            <a:gsLst>
              <a:gs pos="0">
                <a:schemeClr val="tx2"/>
              </a:gs>
              <a:gs pos="50000">
                <a:srgbClr val="66FF33"/>
              </a:gs>
              <a:gs pos="100000">
                <a:schemeClr val="accent2"/>
              </a:gs>
            </a:gsLst>
            <a:lin ang="5400000" scaled="1"/>
          </a:gradFill>
          <a:ln w="9525">
            <a:solidFill>
              <a:schemeClr val="accent2"/>
            </a:solidFill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/>
          </a:sp3d>
        </xdr:spPr>
        <xdr:txBody>
          <a:bodyPr vertOverflow="clip" wrap="square" lIns="0" tIns="0" rIns="0" bIns="0" anchor="ctr" upright="1"/>
          <a:lstStyle/>
          <a:p>
            <a:pPr marL="0" indent="0" algn="ctr" rtl="0">
              <a:defRPr sz="1000"/>
            </a:pPr>
            <a:r>
              <a:rPr lang="fr-FR" sz="900" b="0" i="0" strike="noStrike">
                <a:solidFill>
                  <a:srgbClr val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Outdoor Mixte </a:t>
            </a:r>
          </a:p>
        </xdr:txBody>
      </xdr:sp>
      <xdr:sp macro="" textlink="">
        <xdr:nvSpPr>
          <xdr:cNvPr id="72" name="Rectangle 45"/>
          <xdr:cNvSpPr>
            <a:spLocks noChangeArrowheads="1"/>
          </xdr:cNvSpPr>
        </xdr:nvSpPr>
        <xdr:spPr bwMode="auto">
          <a:xfrm>
            <a:off x="10736199" y="0"/>
            <a:ext cx="901062" cy="342709"/>
          </a:xfrm>
          <a:prstGeom prst="roundRect">
            <a:avLst/>
          </a:prstGeom>
          <a:gradFill rotWithShape="0">
            <a:gsLst>
              <a:gs pos="0">
                <a:srgbClr val="008080"/>
              </a:gs>
              <a:gs pos="50000">
                <a:srgbClr val="66FF33"/>
              </a:gs>
              <a:gs pos="100000">
                <a:srgbClr val="008080"/>
              </a:gs>
            </a:gsLst>
            <a:lin ang="5400000" scaled="1"/>
          </a:gradFill>
          <a:ln w="9525">
            <a:solidFill>
              <a:srgbClr val="000080"/>
            </a:solidFill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/>
          </a:sp3d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Outdoor Open</a:t>
            </a:r>
          </a:p>
        </xdr:txBody>
      </xdr:sp>
      <xdr:sp macro="" textlink="">
        <xdr:nvSpPr>
          <xdr:cNvPr id="73" name="Rectangle 43"/>
          <xdr:cNvSpPr>
            <a:spLocks noChangeArrowheads="1"/>
          </xdr:cNvSpPr>
        </xdr:nvSpPr>
        <xdr:spPr bwMode="auto">
          <a:xfrm>
            <a:off x="10733456" y="385509"/>
            <a:ext cx="901062" cy="342709"/>
          </a:xfrm>
          <a:prstGeom prst="roundRect">
            <a:avLst/>
          </a:prstGeom>
          <a:gradFill rotWithShape="0">
            <a:gsLst>
              <a:gs pos="0">
                <a:schemeClr val="accent6"/>
              </a:gs>
              <a:gs pos="50000">
                <a:srgbClr val="66FF33"/>
              </a:gs>
              <a:gs pos="100000">
                <a:schemeClr val="accent6"/>
              </a:gs>
            </a:gsLst>
            <a:lin ang="5400000" scaled="1"/>
          </a:gradFill>
          <a:ln w="9525">
            <a:solidFill>
              <a:srgbClr val="000080"/>
            </a:solidFill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/>
          </a:sp3d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fr-FR" sz="900" b="0" i="0" strike="noStrike">
                <a:solidFill>
                  <a:srgbClr val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Outdoor Junior</a:t>
            </a:r>
          </a:p>
        </xdr:txBody>
      </xdr:sp>
      <xdr:sp macro="" textlink="">
        <xdr:nvSpPr>
          <xdr:cNvPr id="74" name="Rectangle 33"/>
          <xdr:cNvSpPr>
            <a:spLocks noChangeArrowheads="1"/>
          </xdr:cNvSpPr>
        </xdr:nvSpPr>
        <xdr:spPr bwMode="auto">
          <a:xfrm>
            <a:off x="10724756" y="766796"/>
            <a:ext cx="901062" cy="341656"/>
          </a:xfrm>
          <a:prstGeom prst="roundRect">
            <a:avLst/>
          </a:prstGeom>
          <a:gradFill rotWithShape="0">
            <a:gsLst>
              <a:gs pos="0">
                <a:srgbClr val="C0504D"/>
              </a:gs>
              <a:gs pos="50000">
                <a:srgbClr val="66FF33"/>
              </a:gs>
              <a:gs pos="100000">
                <a:srgbClr val="C0504D"/>
              </a:gs>
            </a:gsLst>
            <a:lin ang="5400000" scaled="1"/>
          </a:gradFill>
          <a:ln w="9525">
            <a:solidFill>
              <a:schemeClr val="accent2"/>
            </a:solidFill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/>
          </a:sp3d>
        </xdr:spPr>
        <xdr:txBody>
          <a:bodyPr vertOverflow="clip" wrap="square" lIns="0" tIns="0" rIns="0" bIns="0" anchor="ctr" upright="1"/>
          <a:lstStyle/>
          <a:p>
            <a:pPr marL="0" indent="0" algn="ctr" rtl="0">
              <a:defRPr sz="1000"/>
            </a:pPr>
            <a:r>
              <a:rPr lang="fr-FR" sz="900" b="0" i="0" strike="noStrike">
                <a:solidFill>
                  <a:srgbClr val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Outdoor Feminin</a:t>
            </a:r>
          </a:p>
        </xdr:txBody>
      </xdr:sp>
    </xdr:grpSp>
    <xdr:clientData/>
  </xdr:twoCellAnchor>
  <xdr:twoCellAnchor>
    <xdr:from>
      <xdr:col>67</xdr:col>
      <xdr:colOff>36195</xdr:colOff>
      <xdr:row>1</xdr:row>
      <xdr:rowOff>55313</xdr:rowOff>
    </xdr:from>
    <xdr:to>
      <xdr:col>71</xdr:col>
      <xdr:colOff>255539</xdr:colOff>
      <xdr:row>1</xdr:row>
      <xdr:rowOff>398022</xdr:rowOff>
    </xdr:to>
    <xdr:sp macro="" textlink="">
      <xdr:nvSpPr>
        <xdr:cNvPr id="75" name="Rectangle 39"/>
        <xdr:cNvSpPr>
          <a:spLocks noChangeArrowheads="1"/>
        </xdr:cNvSpPr>
      </xdr:nvSpPr>
      <xdr:spPr bwMode="auto">
        <a:xfrm>
          <a:off x="11304270" y="807788"/>
          <a:ext cx="886094" cy="342709"/>
        </a:xfrm>
        <a:prstGeom prst="roundRect">
          <a:avLst/>
        </a:prstGeom>
        <a:gradFill rotWithShape="0">
          <a:gsLst>
            <a:gs pos="0">
              <a:schemeClr val="accent1"/>
            </a:gs>
            <a:gs pos="50000">
              <a:schemeClr val="bg1"/>
            </a:gs>
            <a:gs pos="100000">
              <a:srgbClr val="FF0000"/>
            </a:gs>
          </a:gsLst>
          <a:lin ang="5400000" scaled="1"/>
        </a:gradFill>
        <a:ln w="9525" algn="ctr">
          <a:solidFill>
            <a:schemeClr val="accent1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Equipe de France </a:t>
          </a:r>
        </a:p>
      </xdr:txBody>
    </xdr:sp>
    <xdr:clientData/>
  </xdr:twoCellAnchor>
  <xdr:twoCellAnchor>
    <xdr:from>
      <xdr:col>67</xdr:col>
      <xdr:colOff>39459</xdr:colOff>
      <xdr:row>0</xdr:row>
      <xdr:rowOff>47625</xdr:rowOff>
    </xdr:from>
    <xdr:to>
      <xdr:col>71</xdr:col>
      <xdr:colOff>258830</xdr:colOff>
      <xdr:row>0</xdr:row>
      <xdr:rowOff>387448</xdr:rowOff>
    </xdr:to>
    <xdr:sp macro="" textlink="">
      <xdr:nvSpPr>
        <xdr:cNvPr id="76" name="Rectangle 31"/>
        <xdr:cNvSpPr>
          <a:spLocks noChangeArrowheads="1"/>
        </xdr:cNvSpPr>
      </xdr:nvSpPr>
      <xdr:spPr bwMode="auto">
        <a:xfrm>
          <a:off x="11307534" y="47625"/>
          <a:ext cx="886121" cy="339823"/>
        </a:xfrm>
        <a:prstGeom prst="roundRect">
          <a:avLst/>
        </a:prstGeom>
        <a:gradFill rotWithShape="0">
          <a:gsLst>
            <a:gs pos="0">
              <a:srgbClr val="003366"/>
            </a:gs>
            <a:gs pos="50000">
              <a:srgbClr val="FFFF00"/>
            </a:gs>
            <a:gs pos="100000">
              <a:srgbClr val="003366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Beach</a:t>
          </a:r>
        </a:p>
      </xdr:txBody>
    </xdr:sp>
    <xdr:clientData/>
  </xdr:twoCellAnchor>
  <xdr:twoCellAnchor>
    <xdr:from>
      <xdr:col>56</xdr:col>
      <xdr:colOff>85725</xdr:colOff>
      <xdr:row>0</xdr:row>
      <xdr:rowOff>48529</xdr:rowOff>
    </xdr:from>
    <xdr:to>
      <xdr:col>61</xdr:col>
      <xdr:colOff>16753</xdr:colOff>
      <xdr:row>1</xdr:row>
      <xdr:rowOff>392200</xdr:rowOff>
    </xdr:to>
    <xdr:grpSp>
      <xdr:nvGrpSpPr>
        <xdr:cNvPr id="77" name="Groupe 76"/>
        <xdr:cNvGrpSpPr/>
      </xdr:nvGrpSpPr>
      <xdr:grpSpPr>
        <a:xfrm>
          <a:off x="10499725" y="48529"/>
          <a:ext cx="1010528" cy="1092971"/>
          <a:chOff x="9675636" y="3773"/>
          <a:chExt cx="909382" cy="1100228"/>
        </a:xfrm>
      </xdr:grpSpPr>
      <xdr:sp macro="" textlink="">
        <xdr:nvSpPr>
          <xdr:cNvPr id="78" name="Rectangle 39"/>
          <xdr:cNvSpPr>
            <a:spLocks noChangeArrowheads="1"/>
          </xdr:cNvSpPr>
        </xdr:nvSpPr>
        <xdr:spPr bwMode="auto">
          <a:xfrm>
            <a:off x="9683256" y="378742"/>
            <a:ext cx="901089" cy="344177"/>
          </a:xfrm>
          <a:prstGeom prst="roundRect">
            <a:avLst/>
          </a:prstGeom>
          <a:gradFill rotWithShape="0">
            <a:gsLst>
              <a:gs pos="0">
                <a:schemeClr val="accent6"/>
              </a:gs>
              <a:gs pos="50000">
                <a:srgbClr val="C0C0C0"/>
              </a:gs>
              <a:gs pos="100000">
                <a:schemeClr val="accent6"/>
              </a:gs>
            </a:gsLst>
            <a:lin ang="5400000" scaled="1"/>
          </a:gradFill>
          <a:ln w="9525" algn="ctr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</a:sp3d>
        </xdr:spPr>
        <xdr:txBody>
          <a:bodyPr vertOverflow="clip" wrap="square" lIns="0" tIns="0" rIns="0" bIns="0" anchor="ctr" upright="1"/>
          <a:lstStyle/>
          <a:p>
            <a:pPr marL="0" indent="0" algn="ctr" rtl="0">
              <a:defRPr sz="1000"/>
            </a:pPr>
            <a:r>
              <a:rPr lang="fr-FR" sz="900" b="0" i="0" strike="noStrike">
                <a:solidFill>
                  <a:srgbClr val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Indoor Junior </a:t>
            </a:r>
          </a:p>
        </xdr:txBody>
      </xdr:sp>
      <xdr:sp macro="" textlink="">
        <xdr:nvSpPr>
          <xdr:cNvPr id="79" name="Rectangle 45"/>
          <xdr:cNvSpPr>
            <a:spLocks noChangeArrowheads="1"/>
          </xdr:cNvSpPr>
        </xdr:nvSpPr>
        <xdr:spPr bwMode="auto">
          <a:xfrm>
            <a:off x="9675636" y="3773"/>
            <a:ext cx="901089" cy="342000"/>
          </a:xfrm>
          <a:prstGeom prst="roundRect">
            <a:avLst/>
          </a:prstGeom>
          <a:gradFill rotWithShape="0">
            <a:gsLst>
              <a:gs pos="0">
                <a:srgbClr val="000080"/>
              </a:gs>
              <a:gs pos="50000">
                <a:srgbClr val="C0C0C0"/>
              </a:gs>
              <a:gs pos="100000">
                <a:srgbClr val="000080"/>
              </a:gs>
            </a:gsLst>
            <a:lin ang="5400000" scaled="1"/>
          </a:gradFill>
          <a:ln w="9525" algn="ctr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</a:sp3d>
        </xdr:spPr>
        <xdr:txBody>
          <a:bodyPr vertOverflow="clip" wrap="square" lIns="0" tIns="0" rIns="0" bIns="0" anchor="ctr" upright="1"/>
          <a:lstStyle/>
          <a:p>
            <a:pPr marL="0" indent="0" algn="ctr" rtl="0">
              <a:defRPr sz="1000"/>
            </a:pPr>
            <a:r>
              <a:rPr lang="fr-FR" sz="900" b="0" i="0" strike="noStrike">
                <a:solidFill>
                  <a:srgbClr val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Indoor Open</a:t>
            </a:r>
          </a:p>
        </xdr:txBody>
      </xdr:sp>
      <xdr:sp macro="" textlink="">
        <xdr:nvSpPr>
          <xdr:cNvPr id="80" name="Rectangle 40"/>
          <xdr:cNvSpPr>
            <a:spLocks noChangeArrowheads="1"/>
          </xdr:cNvSpPr>
        </xdr:nvSpPr>
        <xdr:spPr bwMode="auto">
          <a:xfrm>
            <a:off x="9680543" y="760307"/>
            <a:ext cx="904475" cy="343694"/>
          </a:xfrm>
          <a:prstGeom prst="roundRect">
            <a:avLst/>
          </a:prstGeom>
          <a:gradFill rotWithShape="0">
            <a:gsLst>
              <a:gs pos="0">
                <a:srgbClr val="C0504D"/>
              </a:gs>
              <a:gs pos="50000">
                <a:srgbClr val="C0C0C0"/>
              </a:gs>
              <a:gs pos="100000">
                <a:srgbClr val="C0504D"/>
              </a:gs>
            </a:gsLst>
            <a:lin ang="5400000" scaled="1"/>
          </a:gradFill>
          <a:ln w="9525" algn="ctr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</a:sp3d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fr-FR" sz="900" b="0" i="0" strike="noStrike">
                <a:solidFill>
                  <a:srgbClr val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Indoor Féminine</a:t>
            </a:r>
          </a:p>
        </xdr:txBody>
      </xdr:sp>
    </xdr:grpSp>
    <xdr:clientData/>
  </xdr:twoCellAnchor>
  <xdr:twoCellAnchor>
    <xdr:from>
      <xdr:col>2</xdr:col>
      <xdr:colOff>16852</xdr:colOff>
      <xdr:row>25</xdr:row>
      <xdr:rowOff>9525</xdr:rowOff>
    </xdr:from>
    <xdr:to>
      <xdr:col>5</xdr:col>
      <xdr:colOff>320002</xdr:colOff>
      <xdr:row>26</xdr:row>
      <xdr:rowOff>179025</xdr:rowOff>
    </xdr:to>
    <xdr:sp macro="" textlink="">
      <xdr:nvSpPr>
        <xdr:cNvPr id="51" name="Rectangle 31"/>
        <xdr:cNvSpPr>
          <a:spLocks noChangeArrowheads="1"/>
        </xdr:cNvSpPr>
      </xdr:nvSpPr>
      <xdr:spPr bwMode="auto">
        <a:xfrm>
          <a:off x="138772" y="5777865"/>
          <a:ext cx="1019430" cy="360000"/>
        </a:xfrm>
        <a:prstGeom prst="roundRect">
          <a:avLst/>
        </a:prstGeom>
        <a:gradFill rotWithShape="0">
          <a:gsLst>
            <a:gs pos="0">
              <a:srgbClr val="003366"/>
            </a:gs>
            <a:gs pos="50000">
              <a:srgbClr val="FFFF00"/>
            </a:gs>
            <a:gs pos="100000">
              <a:srgbClr val="003366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Féminine &amp; Open</a:t>
          </a:r>
          <a:b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Junior Open</a:t>
          </a:r>
        </a:p>
      </xdr:txBody>
    </xdr:sp>
    <xdr:clientData/>
  </xdr:twoCellAnchor>
  <xdr:twoCellAnchor>
    <xdr:from>
      <xdr:col>44</xdr:col>
      <xdr:colOff>19464</xdr:colOff>
      <xdr:row>8</xdr:row>
      <xdr:rowOff>12265</xdr:rowOff>
    </xdr:from>
    <xdr:to>
      <xdr:col>47</xdr:col>
      <xdr:colOff>322614</xdr:colOff>
      <xdr:row>9</xdr:row>
      <xdr:rowOff>181765</xdr:rowOff>
    </xdr:to>
    <xdr:sp macro="" textlink="">
      <xdr:nvSpPr>
        <xdr:cNvPr id="64" name="Rectangle 32"/>
        <xdr:cNvSpPr>
          <a:spLocks noChangeArrowheads="1"/>
        </xdr:cNvSpPr>
      </xdr:nvSpPr>
      <xdr:spPr bwMode="auto">
        <a:xfrm>
          <a:off x="8355744" y="2542105"/>
          <a:ext cx="1019430" cy="360000"/>
        </a:xfrm>
        <a:prstGeom prst="roundRect">
          <a:avLst/>
        </a:prstGeom>
        <a:gradFill rotWithShape="0">
          <a:gsLst>
            <a:gs pos="0">
              <a:schemeClr val="tx2"/>
            </a:gs>
            <a:gs pos="50000">
              <a:srgbClr val="66FF33"/>
            </a:gs>
            <a:gs pos="100000">
              <a:schemeClr val="accent2"/>
            </a:gs>
          </a:gsLst>
          <a:lin ang="5400000" scaled="1"/>
        </a:gradFill>
        <a:ln w="9525">
          <a:solidFill>
            <a:schemeClr val="accent2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Mixte - 2</a:t>
          </a:r>
        </a:p>
      </xdr:txBody>
    </xdr:sp>
    <xdr:clientData/>
  </xdr:twoCellAnchor>
  <xdr:twoCellAnchor>
    <xdr:from>
      <xdr:col>62</xdr:col>
      <xdr:colOff>16077</xdr:colOff>
      <xdr:row>8</xdr:row>
      <xdr:rowOff>9526</xdr:rowOff>
    </xdr:from>
    <xdr:to>
      <xdr:col>65</xdr:col>
      <xdr:colOff>319227</xdr:colOff>
      <xdr:row>11</xdr:row>
      <xdr:rowOff>0</xdr:rowOff>
    </xdr:to>
    <xdr:sp macro="" textlink="">
      <xdr:nvSpPr>
        <xdr:cNvPr id="85" name="Rectangle 39"/>
        <xdr:cNvSpPr>
          <a:spLocks noChangeArrowheads="1"/>
        </xdr:cNvSpPr>
      </xdr:nvSpPr>
      <xdr:spPr bwMode="auto">
        <a:xfrm>
          <a:off x="11560377" y="2543176"/>
          <a:ext cx="1008000" cy="561974"/>
        </a:xfrm>
        <a:prstGeom prst="roundRect">
          <a:avLst/>
        </a:prstGeom>
        <a:gradFill rotWithShape="0">
          <a:gsLst>
            <a:gs pos="0">
              <a:schemeClr val="accent1"/>
            </a:gs>
            <a:gs pos="50000">
              <a:schemeClr val="bg1"/>
            </a:gs>
            <a:gs pos="100000">
              <a:srgbClr val="FF0000"/>
            </a:gs>
          </a:gsLst>
          <a:lin ang="5400000" scaled="1"/>
        </a:gradFill>
        <a:ln w="9525" algn="ctr">
          <a:solidFill>
            <a:schemeClr val="accent1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Pôle Junior</a:t>
          </a:r>
        </a:p>
      </xdr:txBody>
    </xdr:sp>
    <xdr:clientData/>
  </xdr:twoCellAnchor>
  <xdr:twoCellAnchor>
    <xdr:from>
      <xdr:col>32</xdr:col>
      <xdr:colOff>28575</xdr:colOff>
      <xdr:row>5</xdr:row>
      <xdr:rowOff>9525</xdr:rowOff>
    </xdr:from>
    <xdr:to>
      <xdr:col>36</xdr:col>
      <xdr:colOff>7875</xdr:colOff>
      <xdr:row>6</xdr:row>
      <xdr:rowOff>179025</xdr:rowOff>
    </xdr:to>
    <xdr:sp macro="" textlink="">
      <xdr:nvSpPr>
        <xdr:cNvPr id="86" name="Rectangle 40"/>
        <xdr:cNvSpPr>
          <a:spLocks noChangeArrowheads="1"/>
        </xdr:cNvSpPr>
      </xdr:nvSpPr>
      <xdr:spPr bwMode="auto">
        <a:xfrm>
          <a:off x="6017895" y="1967865"/>
          <a:ext cx="1030860" cy="360000"/>
        </a:xfrm>
        <a:prstGeom prst="roundRect">
          <a:avLst/>
        </a:prstGeom>
        <a:gradFill rotWithShape="0">
          <a:gsLst>
            <a:gs pos="0">
              <a:srgbClr val="C0504D"/>
            </a:gs>
            <a:gs pos="50000">
              <a:srgbClr val="C0C0C0"/>
            </a:gs>
            <a:gs pos="100000">
              <a:srgbClr val="C0504D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Féminine - 2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15</xdr:col>
      <xdr:colOff>185400</xdr:colOff>
      <xdr:row>2</xdr:row>
      <xdr:rowOff>26025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700000" cy="1350000"/>
        </a:xfrm>
        <a:prstGeom prst="rect">
          <a:avLst/>
        </a:prstGeom>
      </xdr:spPr>
    </xdr:pic>
    <xdr:clientData/>
  </xdr:twoCellAnchor>
  <xdr:twoCellAnchor>
    <xdr:from>
      <xdr:col>62</xdr:col>
      <xdr:colOff>19050</xdr:colOff>
      <xdr:row>22</xdr:row>
      <xdr:rowOff>0</xdr:rowOff>
    </xdr:from>
    <xdr:to>
      <xdr:col>65</xdr:col>
      <xdr:colOff>322200</xdr:colOff>
      <xdr:row>29</xdr:row>
      <xdr:rowOff>178489</xdr:rowOff>
    </xdr:to>
    <xdr:sp macro="" textlink="">
      <xdr:nvSpPr>
        <xdr:cNvPr id="82" name="Rectangle 25" descr="Papier journal"/>
        <xdr:cNvSpPr>
          <a:spLocks noChangeArrowheads="1"/>
        </xdr:cNvSpPr>
      </xdr:nvSpPr>
      <xdr:spPr bwMode="auto">
        <a:xfrm>
          <a:off x="11563350" y="5200650"/>
          <a:ext cx="1008000" cy="1511989"/>
        </a:xfrm>
        <a:prstGeom prst="round2DiagRect">
          <a:avLst/>
        </a:prstGeom>
        <a:solidFill>
          <a:schemeClr val="accent3">
            <a:lumMod val="60000"/>
            <a:lumOff val="4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vert="horz" wrap="square" lIns="0" tIns="0" rIns="0" bIns="0" anchor="ctr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WJUC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2020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Malmö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(SUE)</a:t>
          </a:r>
        </a:p>
      </xdr:txBody>
    </xdr:sp>
    <xdr:clientData/>
  </xdr:twoCellAnchor>
  <xdr:twoCellAnchor>
    <xdr:from>
      <xdr:col>62</xdr:col>
      <xdr:colOff>19465</xdr:colOff>
      <xdr:row>15</xdr:row>
      <xdr:rowOff>9524</xdr:rowOff>
    </xdr:from>
    <xdr:to>
      <xdr:col>65</xdr:col>
      <xdr:colOff>322615</xdr:colOff>
      <xdr:row>23</xdr:row>
      <xdr:rowOff>19049</xdr:rowOff>
    </xdr:to>
    <xdr:sp macro="" textlink="">
      <xdr:nvSpPr>
        <xdr:cNvPr id="83" name="Rectangle 25" descr="Papier journal"/>
        <xdr:cNvSpPr>
          <a:spLocks noChangeArrowheads="1"/>
        </xdr:cNvSpPr>
      </xdr:nvSpPr>
      <xdr:spPr bwMode="auto">
        <a:xfrm>
          <a:off x="11563765" y="3876674"/>
          <a:ext cx="1008000" cy="1533525"/>
        </a:xfrm>
        <a:prstGeom prst="round2DiagRect">
          <a:avLst/>
        </a:prstGeom>
        <a:solidFill>
          <a:schemeClr val="accent3">
            <a:lumMod val="60000"/>
            <a:lumOff val="4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vert="horz" wrap="square" lIns="0" tIns="0" rIns="0" bIns="0" anchor="ctr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WUGC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2020</a:t>
          </a:r>
        </a:p>
        <a:p>
          <a:pPr algn="ctr"/>
          <a:r>
            <a:rPr lang="en-US" sz="800" b="0" i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Leeuwarden</a:t>
          </a:r>
        </a:p>
        <a:p>
          <a:pPr algn="ctr"/>
          <a:r>
            <a:rPr lang="en-US" sz="800" b="0" i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(NED)</a:t>
          </a:r>
          <a:endParaRPr lang="fr-FR" sz="800" b="0" i="0" u="none" strike="noStrike" baseline="0">
            <a:solidFill>
              <a:srgbClr val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8</xdr:col>
      <xdr:colOff>19490</xdr:colOff>
      <xdr:row>21</xdr:row>
      <xdr:rowOff>14654</xdr:rowOff>
    </xdr:from>
    <xdr:to>
      <xdr:col>11</xdr:col>
      <xdr:colOff>322010</xdr:colOff>
      <xdr:row>25</xdr:row>
      <xdr:rowOff>0</xdr:rowOff>
    </xdr:to>
    <xdr:sp macro="" textlink="">
      <xdr:nvSpPr>
        <xdr:cNvPr id="53" name="Rectangle 25" descr="Papier journal"/>
        <xdr:cNvSpPr>
          <a:spLocks noChangeArrowheads="1"/>
        </xdr:cNvSpPr>
      </xdr:nvSpPr>
      <xdr:spPr bwMode="auto">
        <a:xfrm>
          <a:off x="1314890" y="5020994"/>
          <a:ext cx="1018800" cy="747346"/>
        </a:xfrm>
        <a:prstGeom prst="round2DiagRect">
          <a:avLst/>
        </a:prstGeom>
        <a:solidFill>
          <a:schemeClr val="accent3">
            <a:lumMod val="60000"/>
            <a:lumOff val="4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vert="horz" wrap="square" lIns="0" tIns="0" rIns="0" bIns="0" anchor="ctr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EUMC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2019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Madrid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(ESP) 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11</xdr:col>
      <xdr:colOff>322200</xdr:colOff>
      <xdr:row>11</xdr:row>
      <xdr:rowOff>15000</xdr:rowOff>
    </xdr:to>
    <xdr:sp macro="" textlink="">
      <xdr:nvSpPr>
        <xdr:cNvPr id="103" name="Rectangle 31"/>
        <xdr:cNvSpPr>
          <a:spLocks noChangeArrowheads="1"/>
        </xdr:cNvSpPr>
      </xdr:nvSpPr>
      <xdr:spPr bwMode="auto">
        <a:xfrm>
          <a:off x="1314450" y="2720340"/>
          <a:ext cx="1019430" cy="396000"/>
        </a:xfrm>
        <a:prstGeom prst="roundRect">
          <a:avLst/>
        </a:prstGeom>
        <a:gradFill rotWithShape="0">
          <a:gsLst>
            <a:gs pos="0">
              <a:srgbClr val="003366"/>
            </a:gs>
            <a:gs pos="50000">
              <a:srgbClr val="FFFF00"/>
            </a:gs>
            <a:gs pos="100000">
              <a:srgbClr val="003366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Mixte</a:t>
          </a:r>
        </a:p>
      </xdr:txBody>
    </xdr:sp>
    <xdr:clientData/>
  </xdr:twoCellAnchor>
  <xdr:twoCellAnchor>
    <xdr:from>
      <xdr:col>62</xdr:col>
      <xdr:colOff>9525</xdr:colOff>
      <xdr:row>29</xdr:row>
      <xdr:rowOff>9525</xdr:rowOff>
    </xdr:from>
    <xdr:to>
      <xdr:col>65</xdr:col>
      <xdr:colOff>312675</xdr:colOff>
      <xdr:row>30</xdr:row>
      <xdr:rowOff>179025</xdr:rowOff>
    </xdr:to>
    <xdr:sp macro="" textlink="">
      <xdr:nvSpPr>
        <xdr:cNvPr id="61" name="Rectangle 25" descr="Papier journal"/>
        <xdr:cNvSpPr>
          <a:spLocks noChangeArrowheads="1"/>
        </xdr:cNvSpPr>
      </xdr:nvSpPr>
      <xdr:spPr bwMode="auto">
        <a:xfrm>
          <a:off x="11363325" y="6543675"/>
          <a:ext cx="988950" cy="360000"/>
        </a:xfrm>
        <a:prstGeom prst="round2DiagRect">
          <a:avLst/>
        </a:prstGeom>
        <a:solidFill>
          <a:schemeClr val="accent3">
            <a:lumMod val="60000"/>
            <a:lumOff val="4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vert="horz" wrap="square" lIns="0" tIns="0" rIns="0" bIns="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EUCR Mixte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2020 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47"/>
  <sheetViews>
    <sheetView tabSelected="1" view="pageBreakPreview" zoomScale="60" zoomScaleNormal="80" workbookViewId="0">
      <selection activeCell="W25" sqref="W25"/>
    </sheetView>
  </sheetViews>
  <sheetFormatPr baseColWidth="10" defaultColWidth="11.44140625" defaultRowHeight="15" x14ac:dyDescent="0.35"/>
  <cols>
    <col min="1" max="2" width="0.88671875" style="1" customWidth="1"/>
    <col min="3" max="4" width="2.6640625" style="7" customWidth="1"/>
    <col min="5" max="6" width="4.88671875" style="1" customWidth="1"/>
    <col min="7" max="8" width="0.88671875" style="1" customWidth="1"/>
    <col min="9" max="10" width="2.6640625" style="1" customWidth="1"/>
    <col min="11" max="12" width="4.88671875" style="1" customWidth="1"/>
    <col min="13" max="14" width="0.88671875" style="1" customWidth="1"/>
    <col min="15" max="16" width="2.6640625" style="1" customWidth="1"/>
    <col min="17" max="18" width="4.88671875" style="1" customWidth="1"/>
    <col min="19" max="20" width="0.88671875" style="1" customWidth="1"/>
    <col min="21" max="22" width="2.6640625" style="1" customWidth="1"/>
    <col min="23" max="24" width="4.88671875" style="1" customWidth="1"/>
    <col min="25" max="26" width="0.88671875" style="1" customWidth="1"/>
    <col min="27" max="28" width="2.6640625" style="1" customWidth="1"/>
    <col min="29" max="30" width="4.88671875" style="1" customWidth="1"/>
    <col min="31" max="32" width="0.88671875" style="1" customWidth="1"/>
    <col min="33" max="34" width="2.6640625" style="1" customWidth="1"/>
    <col min="35" max="36" width="4.88671875" style="1" customWidth="1"/>
    <col min="37" max="38" width="0.88671875" style="1" customWidth="1"/>
    <col min="39" max="40" width="2.6640625" style="1" customWidth="1"/>
    <col min="41" max="42" width="4.88671875" style="1" customWidth="1"/>
    <col min="43" max="44" width="0.88671875" style="1" customWidth="1"/>
    <col min="45" max="46" width="2.6640625" style="1" customWidth="1"/>
    <col min="47" max="48" width="4.88671875" style="1" customWidth="1"/>
    <col min="49" max="50" width="0.88671875" style="1" customWidth="1"/>
    <col min="51" max="52" width="2.6640625" style="1" customWidth="1"/>
    <col min="53" max="54" width="4.88671875" style="1" customWidth="1"/>
    <col min="55" max="56" width="0.88671875" style="1" customWidth="1"/>
    <col min="57" max="58" width="2.6640625" style="1" customWidth="1"/>
    <col min="59" max="60" width="4.88671875" style="1" customWidth="1"/>
    <col min="61" max="62" width="0.88671875" style="1" customWidth="1"/>
    <col min="63" max="64" width="2.6640625" style="1" customWidth="1"/>
    <col min="65" max="66" width="4.88671875" style="1" customWidth="1"/>
    <col min="67" max="68" width="0.88671875" style="1" customWidth="1"/>
    <col min="69" max="70" width="2.6640625" style="1" customWidth="1"/>
    <col min="71" max="72" width="4.88671875" style="1" customWidth="1"/>
    <col min="73" max="74" width="0.88671875" style="1" customWidth="1"/>
    <col min="75" max="76" width="2.6640625" style="1" customWidth="1"/>
    <col min="77" max="78" width="4.6640625" style="1" customWidth="1"/>
    <col min="79" max="79" width="0.88671875" style="1" customWidth="1"/>
    <col min="80" max="16384" width="11.44140625" style="1"/>
  </cols>
  <sheetData>
    <row r="1" spans="1:79" ht="59.4" customHeight="1" x14ac:dyDescent="0.35">
      <c r="A1" s="1">
        <v>2019</v>
      </c>
      <c r="B1" s="2"/>
      <c r="C1" s="72" t="str">
        <f>"Calendrier Saison "&amp;A1&amp;" - "&amp;A1+1</f>
        <v>Calendrier Saison 2019 - 2020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3"/>
      <c r="BW1" s="3"/>
      <c r="BX1" s="3"/>
      <c r="BY1" s="3"/>
      <c r="BZ1" s="4"/>
      <c r="CA1" s="2"/>
    </row>
    <row r="2" spans="1:79" ht="45" customHeight="1" thickBot="1" x14ac:dyDescent="0.4">
      <c r="B2" s="2"/>
      <c r="C2" s="72" t="s">
        <v>19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5"/>
      <c r="BW2" s="5"/>
      <c r="BX2" s="5"/>
      <c r="BY2" s="5"/>
      <c r="BZ2" s="6"/>
      <c r="CA2" s="2"/>
    </row>
    <row r="3" spans="1:79" ht="18.75" customHeight="1" thickBot="1" x14ac:dyDescent="0.4"/>
    <row r="4" spans="1:79" ht="15.6" thickBot="1" x14ac:dyDescent="0.4">
      <c r="C4" s="73">
        <f>A1</f>
        <v>2019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5"/>
      <c r="Z4" s="73">
        <f>C4+1</f>
        <v>2020</v>
      </c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5"/>
      <c r="BU4" s="8"/>
      <c r="BV4" s="9"/>
      <c r="BW4" s="9"/>
      <c r="BX4" s="9"/>
      <c r="BY4" s="9"/>
      <c r="BZ4" s="10"/>
    </row>
    <row r="5" spans="1:79" ht="15.6" thickBot="1" x14ac:dyDescent="0.4">
      <c r="A5" s="11"/>
      <c r="B5" s="12"/>
      <c r="C5" s="76" t="s">
        <v>0</v>
      </c>
      <c r="D5" s="77"/>
      <c r="E5" s="77"/>
      <c r="F5" s="78"/>
      <c r="G5" s="13"/>
      <c r="H5" s="13"/>
      <c r="I5" s="76" t="s">
        <v>1</v>
      </c>
      <c r="J5" s="77"/>
      <c r="K5" s="77"/>
      <c r="L5" s="78"/>
      <c r="M5" s="13"/>
      <c r="N5" s="13"/>
      <c r="O5" s="79" t="s">
        <v>2</v>
      </c>
      <c r="P5" s="80"/>
      <c r="Q5" s="80"/>
      <c r="R5" s="81"/>
      <c r="S5" s="11"/>
      <c r="T5" s="12"/>
      <c r="U5" s="79" t="s">
        <v>3</v>
      </c>
      <c r="V5" s="80"/>
      <c r="W5" s="80"/>
      <c r="X5" s="81"/>
      <c r="Y5" s="13"/>
      <c r="Z5" s="13"/>
      <c r="AA5" s="76" t="s">
        <v>4</v>
      </c>
      <c r="AB5" s="77"/>
      <c r="AC5" s="77"/>
      <c r="AD5" s="78"/>
      <c r="AE5" s="11"/>
      <c r="AF5" s="12"/>
      <c r="AG5" s="79" t="s">
        <v>5</v>
      </c>
      <c r="AH5" s="80"/>
      <c r="AI5" s="80"/>
      <c r="AJ5" s="81"/>
      <c r="AK5" s="13"/>
      <c r="AL5" s="13"/>
      <c r="AM5" s="76" t="s">
        <v>6</v>
      </c>
      <c r="AN5" s="77"/>
      <c r="AO5" s="77"/>
      <c r="AP5" s="78"/>
      <c r="AQ5" s="13"/>
      <c r="AR5" s="13"/>
      <c r="AS5" s="79" t="s">
        <v>7</v>
      </c>
      <c r="AT5" s="80"/>
      <c r="AU5" s="80"/>
      <c r="AV5" s="81"/>
      <c r="AW5" s="11"/>
      <c r="AX5" s="12"/>
      <c r="AY5" s="76" t="s">
        <v>8</v>
      </c>
      <c r="AZ5" s="77"/>
      <c r="BA5" s="77"/>
      <c r="BB5" s="78"/>
      <c r="BC5" s="11"/>
      <c r="BD5" s="12"/>
      <c r="BE5" s="79" t="s">
        <v>9</v>
      </c>
      <c r="BF5" s="80"/>
      <c r="BG5" s="80"/>
      <c r="BH5" s="81"/>
      <c r="BI5" s="11"/>
      <c r="BJ5" s="12"/>
      <c r="BK5" s="79" t="s">
        <v>10</v>
      </c>
      <c r="BL5" s="80"/>
      <c r="BM5" s="80"/>
      <c r="BN5" s="81"/>
      <c r="BO5" s="11"/>
      <c r="BP5" s="12"/>
      <c r="BQ5" s="90" t="s">
        <v>11</v>
      </c>
      <c r="BR5" s="91"/>
      <c r="BS5" s="91"/>
      <c r="BT5" s="92"/>
      <c r="BU5" s="11"/>
      <c r="BV5" s="12"/>
      <c r="BW5" s="79" t="s">
        <v>0</v>
      </c>
      <c r="BX5" s="80"/>
      <c r="BY5" s="80"/>
      <c r="BZ5" s="81"/>
      <c r="CA5" s="11"/>
    </row>
    <row r="6" spans="1:79" x14ac:dyDescent="0.35">
      <c r="A6" s="14">
        <f>DATEVALUE(CONCATENATE("01/09/",A1))</f>
        <v>43709</v>
      </c>
      <c r="B6" s="15">
        <f t="shared" ref="B6:B35" si="0">WEEKDAY(A6)</f>
        <v>1</v>
      </c>
      <c r="C6" s="16" t="str">
        <f t="shared" ref="C6:C35" si="1">IF(B6=1,"D",IF(B6=2,"L",IF(B6=3,"M",IF(B6=4,"M",IF(B6=5,"J",IF(B6=6,"V",IF(B6=7,"S","")))))))</f>
        <v>D</v>
      </c>
      <c r="D6" s="17">
        <f t="shared" ref="D6:D35" si="2">DAY(A6)</f>
        <v>1</v>
      </c>
      <c r="E6" s="18" t="str">
        <f t="shared" ref="E6:E35" si="3">IF(B6=2,"S","")</f>
        <v/>
      </c>
      <c r="F6" s="19" t="str">
        <f t="shared" ref="F6:F36" si="4">IF(B6=2,ROUNDUP((A6-(DATEVALUE(CONCATENATE("1/1/",$A$1))))/7,0)+1,"")</f>
        <v/>
      </c>
      <c r="G6" s="20">
        <f>A35+1</f>
        <v>43739</v>
      </c>
      <c r="H6" s="21">
        <f t="shared" ref="H6:H36" si="5">WEEKDAY(G6)</f>
        <v>3</v>
      </c>
      <c r="I6" s="22" t="str">
        <f t="shared" ref="I6:I36" si="6">IF(H6=1,"D",IF(H6=2,"L",IF(H6=3,"M",IF(H6=4,"M",IF(H6=5,"J",IF(H6=6,"V",IF(H6=7,"S","")))))))</f>
        <v>M</v>
      </c>
      <c r="J6" s="23">
        <f t="shared" ref="J6:J36" si="7">DAY(G6)</f>
        <v>1</v>
      </c>
      <c r="K6" s="24" t="str">
        <f t="shared" ref="K6:K36" si="8">IF(H6=2,"S","")</f>
        <v/>
      </c>
      <c r="L6" s="25" t="str">
        <f t="shared" ref="L6:L36" si="9">IF(H6=2,ROUNDUP((G6-(DATEVALUE(CONCATENATE("1/1/",$A$1))))/7,0)+1,"")</f>
        <v/>
      </c>
      <c r="M6" s="20">
        <f>G36+1</f>
        <v>43770</v>
      </c>
      <c r="N6" s="21">
        <f t="shared" ref="N6:N35" si="10">WEEKDAY(M6)</f>
        <v>6</v>
      </c>
      <c r="O6" s="26" t="str">
        <f>IF(N6=1,"D",IF(N6=2,"L",IF(N6=3,"M",IF(N6=4,"M",IF(N6=5,"J",IF(N6=6,"V",IF(N6=7,"S","")))))))</f>
        <v>V</v>
      </c>
      <c r="P6" s="27">
        <f>DAY(M6)</f>
        <v>1</v>
      </c>
      <c r="Q6" s="28" t="str">
        <f t="shared" ref="Q6:Q35" si="11">IF(N6=2,"S","")</f>
        <v/>
      </c>
      <c r="R6" s="29" t="str">
        <f t="shared" ref="R6:R35" si="12">IF(N6=2,ROUNDUP((M6-(DATEVALUE(CONCATENATE("1/1/",$A$1))))/7,0)+1,"")</f>
        <v/>
      </c>
      <c r="S6" s="21">
        <f>M35+1</f>
        <v>43800</v>
      </c>
      <c r="T6" s="21">
        <f t="shared" ref="T6:T36" si="13">WEEKDAY(S6)</f>
        <v>1</v>
      </c>
      <c r="U6" s="16" t="str">
        <f t="shared" ref="U6:U36" si="14">IF(T6=1,"D",IF(T6=2,"L",IF(T6=3,"M",IF(T6=4,"M",IF(T6=5,"J",IF(T6=6,"V",IF(T6=7,"S","")))))))</f>
        <v>D</v>
      </c>
      <c r="V6" s="17">
        <f t="shared" ref="V6:V36" si="15">DAY(S6)</f>
        <v>1</v>
      </c>
      <c r="W6" s="28" t="str">
        <f t="shared" ref="W6:W36" si="16">IF(T6=2,"S","")</f>
        <v/>
      </c>
      <c r="X6" s="29" t="str">
        <f t="shared" ref="X6:X36" si="17">IF(T6=2,ROUNDUP((S6-(DATEVALUE(CONCATENATE("1/1/",$A$1))))/7,0)+1,"")</f>
        <v/>
      </c>
      <c r="Y6" s="30">
        <f>DATEVALUE(CONCATENATE("1/1/",Z4))</f>
        <v>43831</v>
      </c>
      <c r="Z6" s="21">
        <f t="shared" ref="Z6:Z36" si="18">WEEKDAY(Y6)</f>
        <v>4</v>
      </c>
      <c r="AA6" s="26" t="str">
        <f t="shared" ref="AA6:AA36" si="19">IF(Z6=1,"D",IF(Z6=2,"L",IF(Z6=3,"M",IF(Z6=4,"M",IF(Z6=5,"J",IF(Z6=6,"V",IF(Z6=7,"S","")))))))</f>
        <v>M</v>
      </c>
      <c r="AB6" s="27">
        <f t="shared" ref="AB6:AB36" si="20">DAY(Y6)</f>
        <v>1</v>
      </c>
      <c r="AC6" s="28" t="str">
        <f>IF(Z6=2,"S","")</f>
        <v/>
      </c>
      <c r="AD6" s="29" t="str">
        <f>IF(Z6=2,ROUNDUP((Y6-(DATEVALUE(CONCATENATE("1/1/",$Z$4))))/7,0),"")</f>
        <v/>
      </c>
      <c r="AE6" s="20">
        <f>Y36+1</f>
        <v>43862</v>
      </c>
      <c r="AF6" s="21">
        <f t="shared" ref="AF6:AF34" si="21">WEEKDAY(AE6)</f>
        <v>7</v>
      </c>
      <c r="AG6" s="16" t="str">
        <f t="shared" ref="AG6" si="22">IF(AF6=1,"D",IF(AF6=2,"L",IF(AF6=3,"M",IF(AF6=4,"M",IF(AF6=5,"J",IF(AF6=6,"V",IF(AF6=7,"S","")))))))</f>
        <v>S</v>
      </c>
      <c r="AH6" s="23">
        <f t="shared" ref="AH6:AH34" si="23">DAY(AE6)</f>
        <v>1</v>
      </c>
      <c r="AI6" s="31" t="str">
        <f t="shared" ref="AI6:AI33" si="24">IF(AF6=2,"S","")</f>
        <v/>
      </c>
      <c r="AJ6" s="32" t="str">
        <f>IF(AF6=2,ROUNDUP((AE6-(DATEVALUE(CONCATENATE("1/1/",$Z$4))))/7,0),"")</f>
        <v/>
      </c>
      <c r="AK6" s="21">
        <f>AE34+1</f>
        <v>43891</v>
      </c>
      <c r="AL6" s="21">
        <f t="shared" ref="AL6:AL36" si="25">WEEKDAY(AK6)</f>
        <v>1</v>
      </c>
      <c r="AM6" s="33" t="str">
        <f t="shared" ref="AM6:AM36" si="26">IF(AL6=1,"D",IF(AL6=2,"L",IF(AL6=3,"M",IF(AL6=4,"M",IF(AL6=5,"J",IF(AL6=6,"V",IF(AL6=7,"S","")))))))</f>
        <v>D</v>
      </c>
      <c r="AN6" s="34">
        <f t="shared" ref="AN6:AN36" si="27">DAY(AK6)</f>
        <v>1</v>
      </c>
      <c r="AO6" s="35" t="str">
        <f t="shared" ref="AO6:AO36" si="28">IF(AL6=2,"S","")</f>
        <v/>
      </c>
      <c r="AP6" s="36" t="str">
        <f>IF(AL6=2,ROUNDUP((AK6-(DATEVALUE(CONCATENATE("1/1/",$Z$4))))/7,0),"")</f>
        <v/>
      </c>
      <c r="AQ6" s="20">
        <f>AK36+1</f>
        <v>43922</v>
      </c>
      <c r="AR6" s="21">
        <f t="shared" ref="AR6:AR35" si="29">WEEKDAY(AQ6)</f>
        <v>4</v>
      </c>
      <c r="AS6" s="16" t="str">
        <f t="shared" ref="AS6:AS35" si="30">IF(AR6=1,"D",IF(AR6=2,"L",IF(AR6=3,"M",IF(AR6=4,"M",IF(AR6=5,"J",IF(AR6=6,"V",IF(AR6=7,"S","")))))))</f>
        <v>M</v>
      </c>
      <c r="AT6" s="17">
        <f t="shared" ref="AT6:AT35" si="31">DAY(AQ6)</f>
        <v>1</v>
      </c>
      <c r="AU6" s="35" t="str">
        <f t="shared" ref="AU6:AU35" si="32">IF(AR6=2,"S","")</f>
        <v/>
      </c>
      <c r="AV6" s="36" t="str">
        <f>IF(AR6=2,ROUNDUP((AQ6-(DATEVALUE(CONCATENATE("1/1/",$Z$4))))/7,0),"")</f>
        <v/>
      </c>
      <c r="AW6" s="21">
        <f>AQ35+1</f>
        <v>43952</v>
      </c>
      <c r="AX6" s="21">
        <f t="shared" ref="AX6:AX36" si="33">WEEKDAY(AW6)</f>
        <v>6</v>
      </c>
      <c r="AY6" s="26" t="str">
        <f t="shared" ref="AY6:AY36" si="34">IF(AX6=1,"D",IF(AX6=2,"L",IF(AX6=3,"M",IF(AX6=4,"M",IF(AX6=5,"J",IF(AX6=6,"V",IF(AX6=7,"S","")))))))</f>
        <v>V</v>
      </c>
      <c r="AZ6" s="27">
        <f t="shared" ref="AZ6:AZ36" si="35">DAY(AW6)</f>
        <v>1</v>
      </c>
      <c r="BA6" s="35" t="str">
        <f t="shared" ref="BA6:BA36" si="36">IF(AX6=2,"S","")</f>
        <v/>
      </c>
      <c r="BB6" s="36" t="str">
        <f>IF(AX6=2,ROUNDUP((AW6-(DATEVALUE(CONCATENATE("1/1/",$Z$4))))/7,0),"")</f>
        <v/>
      </c>
      <c r="BC6" s="20">
        <f>AW36+1</f>
        <v>43983</v>
      </c>
      <c r="BD6" s="21">
        <f t="shared" ref="BD6:BD35" si="37">WEEKDAY(BC6)</f>
        <v>2</v>
      </c>
      <c r="BE6" s="26" t="str">
        <f t="shared" ref="BE6" si="38">IF(BD6=1,"D",IF(BD6=2,"L",IF(BD6=3,"M",IF(BD6=4,"M",IF(BD6=5,"J",IF(BD6=6,"V",IF(BD6=7,"S","")))))))</f>
        <v>L</v>
      </c>
      <c r="BF6" s="27">
        <f t="shared" ref="BF6" si="39">DAY(BC6)</f>
        <v>1</v>
      </c>
      <c r="BG6" s="35" t="str">
        <f t="shared" ref="BG6:BG35" si="40">IF(BD6=2,"S","")</f>
        <v>S</v>
      </c>
      <c r="BH6" s="36">
        <f>IF(BD6=2,ROUNDUP((BC6-(DATEVALUE(CONCATENATE("1/1/",$Z$4))))/7,0),"")</f>
        <v>22</v>
      </c>
      <c r="BI6" s="21">
        <f>BC35+1</f>
        <v>44013</v>
      </c>
      <c r="BJ6" s="21">
        <f t="shared" ref="BJ6:BJ36" si="41">WEEKDAY(BI6)</f>
        <v>4</v>
      </c>
      <c r="BK6" s="16" t="str">
        <f t="shared" ref="BK6:BK36" si="42">IF(BJ6=1,"D",IF(BJ6=2,"L",IF(BJ6=3,"M",IF(BJ6=4,"M",IF(BJ6=5,"J",IF(BJ6=6,"V",IF(BJ6=7,"S","")))))))</f>
        <v>M</v>
      </c>
      <c r="BL6" s="17">
        <f t="shared" ref="BL6:BL36" si="43">DAY(BI6)</f>
        <v>1</v>
      </c>
      <c r="BM6" s="18" t="str">
        <f t="shared" ref="BM6:BM36" si="44">IF(BJ6=2,"S","")</f>
        <v/>
      </c>
      <c r="BN6" s="19" t="str">
        <f>IF(BJ6=2,ROUNDUP((BI6-(DATEVALUE(CONCATENATE("1/1/",$Z$4))))/7,0),"")</f>
        <v/>
      </c>
      <c r="BO6" s="21">
        <f>BI36+1</f>
        <v>44044</v>
      </c>
      <c r="BP6" s="21">
        <f t="shared" ref="BP6:BP36" si="45">WEEKDAY(BO6)</f>
        <v>7</v>
      </c>
      <c r="BQ6" s="37" t="str">
        <f t="shared" ref="BQ6:BQ36" si="46">IF(BP6=1,"D",IF(BP6=2,"L",IF(BP6=3,"M",IF(BP6=4,"M",IF(BP6=5,"J",IF(BP6=6,"V",IF(BP6=7,"S","")))))))</f>
        <v>S</v>
      </c>
      <c r="BR6" s="38">
        <f t="shared" ref="BR6:BR36" si="47">DAY(BO6)</f>
        <v>1</v>
      </c>
      <c r="BS6" s="18" t="str">
        <f t="shared" ref="BS6:BS36" si="48">IF(BP6=2,"S","")</f>
        <v/>
      </c>
      <c r="BT6" s="19" t="str">
        <f>IF(BP6=2,ROUNDUP((BO6-(DATEVALUE(CONCATENATE("1/1/",$Z$4))))/7,0),"")</f>
        <v/>
      </c>
      <c r="BU6" s="21">
        <f>BO36+1</f>
        <v>44075</v>
      </c>
      <c r="BV6" s="21">
        <f t="shared" ref="BV6:BV36" si="49">WEEKDAY(BU6)</f>
        <v>3</v>
      </c>
      <c r="BW6" s="37" t="str">
        <f t="shared" ref="BW6:BW35" si="50">IF(BV6=1,"D",IF(BV6=2,"L",IF(BV6=3,"M",IF(BV6=4,"M",IF(BV6=5,"J",IF(BV6=6,"V",IF(BV6=7,"S","")))))))</f>
        <v>M</v>
      </c>
      <c r="BX6" s="38">
        <f t="shared" ref="BX6:BX35" si="51">DAY(BU6)</f>
        <v>1</v>
      </c>
      <c r="BY6" s="18" t="str">
        <f t="shared" ref="BY6:BY35" si="52">IF(BV6=2,"S","")</f>
        <v/>
      </c>
      <c r="BZ6" s="19" t="str">
        <f t="shared" ref="BZ6:BZ35" si="53">IF(BV6=2,ROUNDUP((BU6-(DATEVALUE(CONCATENATE("1/1/",$A$1))))/7,0)+1,"")</f>
        <v/>
      </c>
      <c r="CA6" s="14"/>
    </row>
    <row r="7" spans="1:79" x14ac:dyDescent="0.35">
      <c r="A7" s="14">
        <f t="shared" ref="A7:A35" si="54">A6+1</f>
        <v>43710</v>
      </c>
      <c r="B7" s="14">
        <f t="shared" si="0"/>
        <v>2</v>
      </c>
      <c r="C7" s="16" t="str">
        <f t="shared" si="1"/>
        <v>L</v>
      </c>
      <c r="D7" s="17">
        <f t="shared" si="2"/>
        <v>2</v>
      </c>
      <c r="E7" s="18" t="str">
        <f t="shared" si="3"/>
        <v>S</v>
      </c>
      <c r="F7" s="19">
        <f t="shared" si="4"/>
        <v>36</v>
      </c>
      <c r="G7" s="20">
        <f t="shared" ref="G7:G36" si="55">G6+1</f>
        <v>43740</v>
      </c>
      <c r="H7" s="21">
        <f t="shared" si="5"/>
        <v>4</v>
      </c>
      <c r="I7" s="16" t="str">
        <f t="shared" si="6"/>
        <v>M</v>
      </c>
      <c r="J7" s="17">
        <f t="shared" si="7"/>
        <v>2</v>
      </c>
      <c r="K7" s="18" t="str">
        <f t="shared" si="8"/>
        <v/>
      </c>
      <c r="L7" s="19" t="str">
        <f t="shared" si="9"/>
        <v/>
      </c>
      <c r="M7" s="20">
        <f t="shared" ref="M7:M35" si="56">M6+1</f>
        <v>43771</v>
      </c>
      <c r="N7" s="20">
        <f t="shared" si="10"/>
        <v>7</v>
      </c>
      <c r="O7" s="37" t="str">
        <f>IF(N7=1,"D",IF(N7=2,"L",IF(N7=3,"M",IF(N7=4,"M",IF(N7=5,"J",IF(N7=6,"V",IF(N7=7,"S","")))))))</f>
        <v>S</v>
      </c>
      <c r="P7" s="38">
        <f>DAY(M7)</f>
        <v>2</v>
      </c>
      <c r="Q7" s="28" t="str">
        <f t="shared" si="11"/>
        <v/>
      </c>
      <c r="R7" s="29" t="str">
        <f t="shared" si="12"/>
        <v/>
      </c>
      <c r="S7" s="20">
        <f t="shared" ref="S7:S36" si="57">S6+1</f>
        <v>43801</v>
      </c>
      <c r="T7" s="20">
        <f t="shared" si="13"/>
        <v>2</v>
      </c>
      <c r="U7" s="16" t="str">
        <f t="shared" si="14"/>
        <v>L</v>
      </c>
      <c r="V7" s="17">
        <f t="shared" si="15"/>
        <v>2</v>
      </c>
      <c r="W7" s="28" t="str">
        <f t="shared" si="16"/>
        <v>S</v>
      </c>
      <c r="X7" s="29">
        <f t="shared" si="17"/>
        <v>49</v>
      </c>
      <c r="Y7" s="20">
        <f t="shared" ref="Y7:Y36" si="58">Y6+1</f>
        <v>43832</v>
      </c>
      <c r="Z7" s="21">
        <f t="shared" si="18"/>
        <v>5</v>
      </c>
      <c r="AA7" s="37" t="str">
        <f t="shared" si="19"/>
        <v>J</v>
      </c>
      <c r="AB7" s="38">
        <f t="shared" si="20"/>
        <v>2</v>
      </c>
      <c r="AC7" s="28" t="str">
        <f t="shared" ref="AC7:AC36" si="59">IF(Z7=2,"S","")</f>
        <v/>
      </c>
      <c r="AD7" s="29" t="str">
        <f>IF(Z7=2,ROUNDUP((Y7-(DATEVALUE(CONCATENATE("1/1/",$Z$4))))/7,0),"")</f>
        <v/>
      </c>
      <c r="AE7" s="20">
        <f t="shared" ref="AE7:AE34" si="60">AE6+1</f>
        <v>43863</v>
      </c>
      <c r="AF7" s="20">
        <f t="shared" si="21"/>
        <v>1</v>
      </c>
      <c r="AG7" s="16" t="str">
        <f t="shared" ref="AG7:AG34" si="61">IF(AF7=1,"D",IF(AF7=2,"L",IF(AF7=3,"M",IF(AF7=4,"M",IF(AF7=5,"J",IF(AF7=6,"V",IF(AF7=7,"S","")))))))</f>
        <v>D</v>
      </c>
      <c r="AH7" s="17">
        <f t="shared" si="23"/>
        <v>2</v>
      </c>
      <c r="AI7" s="28" t="str">
        <f t="shared" si="24"/>
        <v/>
      </c>
      <c r="AJ7" s="29" t="str">
        <f>IF(AF7=2,ROUNDUP((AE7-(DATEVALUE(CONCATENATE("1/1/",$Z$4))))/7,0),"")</f>
        <v/>
      </c>
      <c r="AK7" s="20">
        <f t="shared" ref="AK7:AK36" si="62">AK6+1</f>
        <v>43892</v>
      </c>
      <c r="AL7" s="20">
        <f t="shared" si="25"/>
        <v>2</v>
      </c>
      <c r="AM7" s="33" t="str">
        <f t="shared" si="26"/>
        <v>L</v>
      </c>
      <c r="AN7" s="17">
        <f t="shared" si="27"/>
        <v>2</v>
      </c>
      <c r="AO7" s="35" t="str">
        <f t="shared" si="28"/>
        <v>S</v>
      </c>
      <c r="AP7" s="36">
        <f>IF(AL7=2,ROUNDUP((AK7-(DATEVALUE(CONCATENATE("1/1/",$Z$4))))/7,0),"")</f>
        <v>9</v>
      </c>
      <c r="AQ7" s="20">
        <f t="shared" ref="AQ7:AQ35" si="63">AQ6+1</f>
        <v>43923</v>
      </c>
      <c r="AR7" s="20">
        <f t="shared" si="29"/>
        <v>5</v>
      </c>
      <c r="AS7" s="16" t="str">
        <f t="shared" si="30"/>
        <v>J</v>
      </c>
      <c r="AT7" s="17">
        <f t="shared" si="31"/>
        <v>2</v>
      </c>
      <c r="AU7" s="35" t="str">
        <f t="shared" si="32"/>
        <v/>
      </c>
      <c r="AV7" s="36" t="str">
        <f>IF(AR7=2,ROUNDUP((AQ7-(DATEVALUE(CONCATENATE("1/1/",$Z$4))))/7,0),"")</f>
        <v/>
      </c>
      <c r="AW7" s="20">
        <f t="shared" ref="AW7:AW36" si="64">AW6+1</f>
        <v>43953</v>
      </c>
      <c r="AX7" s="20">
        <f t="shared" si="33"/>
        <v>7</v>
      </c>
      <c r="AY7" s="33" t="str">
        <f t="shared" si="34"/>
        <v>S</v>
      </c>
      <c r="AZ7" s="39">
        <f t="shared" si="35"/>
        <v>2</v>
      </c>
      <c r="BA7" s="35" t="str">
        <f t="shared" si="36"/>
        <v/>
      </c>
      <c r="BB7" s="36" t="str">
        <f>IF(AX7=2,ROUNDUP((AW7-(DATEVALUE(CONCATENATE("1/1/",$Z$4))))/7,0),"")</f>
        <v/>
      </c>
      <c r="BC7" s="20">
        <f t="shared" ref="BC7:BC35" si="65">BC6+1</f>
        <v>43984</v>
      </c>
      <c r="BD7" s="20">
        <f t="shared" si="37"/>
        <v>3</v>
      </c>
      <c r="BE7" s="16" t="str">
        <f t="shared" ref="BE7:BE35" si="66">IF(BD7=1,"D",IF(BD7=2,"L",IF(BD7=3,"M",IF(BD7=4,"M",IF(BD7=5,"J",IF(BD7=6,"V",IF(BD7=7,"S","")))))))</f>
        <v>M</v>
      </c>
      <c r="BF7" s="17">
        <f t="shared" ref="BF7:BF35" si="67">DAY(BC7)</f>
        <v>2</v>
      </c>
      <c r="BG7" s="35" t="str">
        <f t="shared" si="40"/>
        <v/>
      </c>
      <c r="BH7" s="36" t="str">
        <f>IF(BD7=2,ROUNDUP((BC7-(DATEVALUE(CONCATENATE("1/1/",$Z$4))))/7,0),"")</f>
        <v/>
      </c>
      <c r="BI7" s="20">
        <f t="shared" ref="BI7:BI36" si="68">BI6+1</f>
        <v>44014</v>
      </c>
      <c r="BJ7" s="20">
        <f t="shared" si="41"/>
        <v>5</v>
      </c>
      <c r="BK7" s="16" t="str">
        <f t="shared" si="42"/>
        <v>J</v>
      </c>
      <c r="BL7" s="17">
        <f t="shared" si="43"/>
        <v>2</v>
      </c>
      <c r="BM7" s="18" t="str">
        <f t="shared" si="44"/>
        <v/>
      </c>
      <c r="BN7" s="19" t="str">
        <f>IF(BJ7=2,ROUNDUP((BI7-(DATEVALUE(CONCATENATE("1/1/",$Z$4))))/7,0),"")</f>
        <v/>
      </c>
      <c r="BO7" s="20">
        <f t="shared" ref="BO7:BO36" si="69">BO6+1</f>
        <v>44045</v>
      </c>
      <c r="BP7" s="20">
        <f t="shared" si="45"/>
        <v>1</v>
      </c>
      <c r="BQ7" s="37" t="str">
        <f t="shared" si="46"/>
        <v>D</v>
      </c>
      <c r="BR7" s="38">
        <f t="shared" si="47"/>
        <v>2</v>
      </c>
      <c r="BS7" s="18" t="str">
        <f t="shared" si="48"/>
        <v/>
      </c>
      <c r="BT7" s="19" t="str">
        <f>IF(BP7=2,ROUNDUP((BO7-(DATEVALUE(CONCATENATE("1/1/",$Z$4))))/7,0),"")</f>
        <v/>
      </c>
      <c r="BU7" s="20">
        <f t="shared" ref="BU7:BU36" si="70">BU6+1</f>
        <v>44076</v>
      </c>
      <c r="BV7" s="20">
        <f t="shared" si="49"/>
        <v>4</v>
      </c>
      <c r="BW7" s="37" t="str">
        <f t="shared" si="50"/>
        <v>M</v>
      </c>
      <c r="BX7" s="38">
        <f t="shared" si="51"/>
        <v>2</v>
      </c>
      <c r="BY7" s="18" t="str">
        <f t="shared" si="52"/>
        <v/>
      </c>
      <c r="BZ7" s="19" t="str">
        <f t="shared" si="53"/>
        <v/>
      </c>
      <c r="CA7" s="14"/>
    </row>
    <row r="8" spans="1:79" x14ac:dyDescent="0.35">
      <c r="A8" s="14">
        <f t="shared" si="54"/>
        <v>43711</v>
      </c>
      <c r="B8" s="14">
        <f t="shared" si="0"/>
        <v>3</v>
      </c>
      <c r="C8" s="16" t="str">
        <f t="shared" si="1"/>
        <v>M</v>
      </c>
      <c r="D8" s="17">
        <f t="shared" si="2"/>
        <v>3</v>
      </c>
      <c r="E8" s="18" t="str">
        <f t="shared" si="3"/>
        <v/>
      </c>
      <c r="F8" s="19" t="str">
        <f t="shared" si="4"/>
        <v/>
      </c>
      <c r="G8" s="20">
        <f t="shared" si="55"/>
        <v>43741</v>
      </c>
      <c r="H8" s="21">
        <f t="shared" si="5"/>
        <v>5</v>
      </c>
      <c r="I8" s="16" t="str">
        <f t="shared" si="6"/>
        <v>J</v>
      </c>
      <c r="J8" s="17">
        <f t="shared" si="7"/>
        <v>3</v>
      </c>
      <c r="K8" s="18" t="str">
        <f t="shared" si="8"/>
        <v/>
      </c>
      <c r="L8" s="19" t="str">
        <f t="shared" si="9"/>
        <v/>
      </c>
      <c r="M8" s="20">
        <f t="shared" si="56"/>
        <v>43772</v>
      </c>
      <c r="N8" s="20">
        <f t="shared" si="10"/>
        <v>1</v>
      </c>
      <c r="O8" s="37" t="str">
        <f t="shared" ref="O8:O35" si="71">IF(N8=1,"D",IF(N8=2,"L",IF(N8=3,"M",IF(N8=4,"M",IF(N8=5,"J",IF(N8=6,"V",IF(N8=7,"S","")))))))</f>
        <v>D</v>
      </c>
      <c r="P8" s="38">
        <f t="shared" ref="P8:P35" si="72">DAY(M8)</f>
        <v>3</v>
      </c>
      <c r="Q8" s="28" t="str">
        <f t="shared" si="11"/>
        <v/>
      </c>
      <c r="R8" s="29" t="str">
        <f t="shared" si="12"/>
        <v/>
      </c>
      <c r="S8" s="20">
        <f t="shared" si="57"/>
        <v>43802</v>
      </c>
      <c r="T8" s="20">
        <f t="shared" si="13"/>
        <v>3</v>
      </c>
      <c r="U8" s="16" t="str">
        <f t="shared" si="14"/>
        <v>M</v>
      </c>
      <c r="V8" s="17">
        <f t="shared" si="15"/>
        <v>3</v>
      </c>
      <c r="W8" s="28" t="str">
        <f t="shared" si="16"/>
        <v/>
      </c>
      <c r="X8" s="29" t="str">
        <f t="shared" si="17"/>
        <v/>
      </c>
      <c r="Y8" s="20">
        <f t="shared" si="58"/>
        <v>43833</v>
      </c>
      <c r="Z8" s="21">
        <f t="shared" si="18"/>
        <v>6</v>
      </c>
      <c r="AA8" s="37" t="str">
        <f t="shared" si="19"/>
        <v>V</v>
      </c>
      <c r="AB8" s="38">
        <f t="shared" si="20"/>
        <v>3</v>
      </c>
      <c r="AC8" s="28" t="str">
        <f t="shared" si="59"/>
        <v/>
      </c>
      <c r="AD8" s="29" t="str">
        <f t="shared" ref="AD8:AD36" si="73">IF(Z8=2,ROUNDUP((Y8-(DATEVALUE(CONCATENATE("1/1/",$Z$4))))/7,0),"")</f>
        <v/>
      </c>
      <c r="AE8" s="20">
        <f t="shared" si="60"/>
        <v>43864</v>
      </c>
      <c r="AF8" s="20">
        <f t="shared" si="21"/>
        <v>2</v>
      </c>
      <c r="AG8" s="16" t="str">
        <f t="shared" si="61"/>
        <v>L</v>
      </c>
      <c r="AH8" s="17">
        <f t="shared" si="23"/>
        <v>3</v>
      </c>
      <c r="AI8" s="28" t="str">
        <f t="shared" si="24"/>
        <v>S</v>
      </c>
      <c r="AJ8" s="29">
        <f t="shared" ref="AJ8:AJ36" si="74">IF(AF8=2,ROUNDUP((AE8-(DATEVALUE(CONCATENATE("1/1/",$Z$4))))/7,0),"")</f>
        <v>5</v>
      </c>
      <c r="AK8" s="20">
        <f t="shared" si="62"/>
        <v>43893</v>
      </c>
      <c r="AL8" s="20">
        <f t="shared" si="25"/>
        <v>3</v>
      </c>
      <c r="AM8" s="33" t="str">
        <f t="shared" si="26"/>
        <v>M</v>
      </c>
      <c r="AN8" s="17">
        <f t="shared" si="27"/>
        <v>3</v>
      </c>
      <c r="AO8" s="35" t="str">
        <f t="shared" si="28"/>
        <v/>
      </c>
      <c r="AP8" s="36" t="str">
        <f t="shared" ref="AP8:AP36" si="75">IF(AL8=2,ROUNDUP((AK8-(DATEVALUE(CONCATENATE("1/1/",$Z$4))))/7,0),"")</f>
        <v/>
      </c>
      <c r="AQ8" s="20">
        <f t="shared" si="63"/>
        <v>43924</v>
      </c>
      <c r="AR8" s="20">
        <f t="shared" si="29"/>
        <v>6</v>
      </c>
      <c r="AS8" s="16" t="str">
        <f t="shared" si="30"/>
        <v>V</v>
      </c>
      <c r="AT8" s="17">
        <f t="shared" si="31"/>
        <v>3</v>
      </c>
      <c r="AU8" s="35" t="str">
        <f t="shared" si="32"/>
        <v/>
      </c>
      <c r="AV8" s="36" t="str">
        <f t="shared" ref="AV8:AV36" si="76">IF(AR8=2,ROUNDUP((AQ8-(DATEVALUE(CONCATENATE("1/1/",$Z$4))))/7,0),"")</f>
        <v/>
      </c>
      <c r="AW8" s="20">
        <f t="shared" si="64"/>
        <v>43954</v>
      </c>
      <c r="AX8" s="20">
        <f t="shared" si="33"/>
        <v>1</v>
      </c>
      <c r="AY8" s="33" t="str">
        <f t="shared" si="34"/>
        <v>D</v>
      </c>
      <c r="AZ8" s="39">
        <f t="shared" si="35"/>
        <v>3</v>
      </c>
      <c r="BA8" s="35" t="str">
        <f t="shared" si="36"/>
        <v/>
      </c>
      <c r="BB8" s="36" t="str">
        <f t="shared" ref="BB8:BB36" si="77">IF(AX8=2,ROUNDUP((AW8-(DATEVALUE(CONCATENATE("1/1/",$Z$4))))/7,0),"")</f>
        <v/>
      </c>
      <c r="BC8" s="20">
        <f t="shared" si="65"/>
        <v>43985</v>
      </c>
      <c r="BD8" s="20">
        <f t="shared" si="37"/>
        <v>4</v>
      </c>
      <c r="BE8" s="16" t="str">
        <f t="shared" si="66"/>
        <v>M</v>
      </c>
      <c r="BF8" s="17">
        <f t="shared" si="67"/>
        <v>3</v>
      </c>
      <c r="BG8" s="35" t="str">
        <f t="shared" si="40"/>
        <v/>
      </c>
      <c r="BH8" s="36" t="str">
        <f t="shared" ref="BH8:BH36" si="78">IF(BD8=2,ROUNDUP((BC8-(DATEVALUE(CONCATENATE("1/1/",$Z$4))))/7,0),"")</f>
        <v/>
      </c>
      <c r="BI8" s="20">
        <f t="shared" si="68"/>
        <v>44015</v>
      </c>
      <c r="BJ8" s="20">
        <f t="shared" si="41"/>
        <v>6</v>
      </c>
      <c r="BK8" s="16" t="str">
        <f t="shared" si="42"/>
        <v>V</v>
      </c>
      <c r="BL8" s="17">
        <f t="shared" si="43"/>
        <v>3</v>
      </c>
      <c r="BM8" s="18" t="str">
        <f t="shared" si="44"/>
        <v/>
      </c>
      <c r="BN8" s="19" t="str">
        <f t="shared" ref="BN8:BN36" si="79">IF(BJ8=2,ROUNDUP((BI8-(DATEVALUE(CONCATENATE("1/1/",$Z$4))))/7,0),"")</f>
        <v/>
      </c>
      <c r="BO8" s="20">
        <f t="shared" si="69"/>
        <v>44046</v>
      </c>
      <c r="BP8" s="20">
        <f t="shared" si="45"/>
        <v>2</v>
      </c>
      <c r="BQ8" s="37" t="str">
        <f t="shared" si="46"/>
        <v>L</v>
      </c>
      <c r="BR8" s="38">
        <f t="shared" si="47"/>
        <v>3</v>
      </c>
      <c r="BS8" s="18" t="str">
        <f t="shared" si="48"/>
        <v>S</v>
      </c>
      <c r="BT8" s="19">
        <f t="shared" ref="BT8:BT36" si="80">IF(BP8=2,ROUNDUP((BO8-(DATEVALUE(CONCATENATE("1/1/",$Z$4))))/7,0),"")</f>
        <v>31</v>
      </c>
      <c r="BU8" s="20">
        <f t="shared" si="70"/>
        <v>44077</v>
      </c>
      <c r="BV8" s="20">
        <f t="shared" si="49"/>
        <v>5</v>
      </c>
      <c r="BW8" s="16" t="str">
        <f t="shared" si="50"/>
        <v>J</v>
      </c>
      <c r="BX8" s="17">
        <f t="shared" si="51"/>
        <v>3</v>
      </c>
      <c r="BY8" s="18" t="str">
        <f t="shared" si="52"/>
        <v/>
      </c>
      <c r="BZ8" s="19" t="str">
        <f t="shared" si="53"/>
        <v/>
      </c>
      <c r="CA8" s="14"/>
    </row>
    <row r="9" spans="1:79" x14ac:dyDescent="0.35">
      <c r="A9" s="14">
        <f t="shared" si="54"/>
        <v>43712</v>
      </c>
      <c r="B9" s="14">
        <f t="shared" si="0"/>
        <v>4</v>
      </c>
      <c r="C9" s="16" t="str">
        <f t="shared" si="1"/>
        <v>M</v>
      </c>
      <c r="D9" s="17">
        <f t="shared" si="2"/>
        <v>4</v>
      </c>
      <c r="E9" s="18" t="str">
        <f t="shared" si="3"/>
        <v/>
      </c>
      <c r="F9" s="19" t="str">
        <f t="shared" si="4"/>
        <v/>
      </c>
      <c r="G9" s="20">
        <f t="shared" si="55"/>
        <v>43742</v>
      </c>
      <c r="H9" s="21">
        <f t="shared" si="5"/>
        <v>6</v>
      </c>
      <c r="I9" s="16" t="str">
        <f t="shared" si="6"/>
        <v>V</v>
      </c>
      <c r="J9" s="17">
        <f t="shared" si="7"/>
        <v>4</v>
      </c>
      <c r="K9" s="18" t="str">
        <f t="shared" si="8"/>
        <v/>
      </c>
      <c r="L9" s="19" t="str">
        <f t="shared" si="9"/>
        <v/>
      </c>
      <c r="M9" s="20">
        <f t="shared" si="56"/>
        <v>43773</v>
      </c>
      <c r="N9" s="20">
        <f t="shared" si="10"/>
        <v>2</v>
      </c>
      <c r="O9" s="16" t="str">
        <f t="shared" ref="O9" si="81">IF(N9=1,"D",IF(N9=2,"L",IF(N9=3,"M",IF(N9=4,"M",IF(N9=5,"J",IF(N9=6,"V",IF(N9=7,"S","")))))))</f>
        <v>L</v>
      </c>
      <c r="P9" s="17">
        <f t="shared" ref="P9" si="82">DAY(M9)</f>
        <v>4</v>
      </c>
      <c r="Q9" s="28" t="str">
        <f t="shared" si="11"/>
        <v>S</v>
      </c>
      <c r="R9" s="29">
        <f t="shared" si="12"/>
        <v>45</v>
      </c>
      <c r="S9" s="20">
        <f t="shared" si="57"/>
        <v>43803</v>
      </c>
      <c r="T9" s="20">
        <f t="shared" si="13"/>
        <v>4</v>
      </c>
      <c r="U9" s="16" t="str">
        <f t="shared" si="14"/>
        <v>M</v>
      </c>
      <c r="V9" s="17">
        <f t="shared" si="15"/>
        <v>4</v>
      </c>
      <c r="W9" s="28" t="str">
        <f t="shared" si="16"/>
        <v/>
      </c>
      <c r="X9" s="29" t="str">
        <f t="shared" si="17"/>
        <v/>
      </c>
      <c r="Y9" s="20">
        <f t="shared" si="58"/>
        <v>43834</v>
      </c>
      <c r="Z9" s="21">
        <f t="shared" si="18"/>
        <v>7</v>
      </c>
      <c r="AA9" s="37" t="str">
        <f t="shared" si="19"/>
        <v>S</v>
      </c>
      <c r="AB9" s="38">
        <f t="shared" si="20"/>
        <v>4</v>
      </c>
      <c r="AC9" s="28" t="str">
        <f t="shared" si="59"/>
        <v/>
      </c>
      <c r="AD9" s="29" t="str">
        <f t="shared" si="73"/>
        <v/>
      </c>
      <c r="AE9" s="20">
        <f t="shared" si="60"/>
        <v>43865</v>
      </c>
      <c r="AF9" s="20">
        <f t="shared" si="21"/>
        <v>3</v>
      </c>
      <c r="AG9" s="16" t="str">
        <f t="shared" si="61"/>
        <v>M</v>
      </c>
      <c r="AH9" s="17">
        <f t="shared" si="23"/>
        <v>4</v>
      </c>
      <c r="AI9" s="28" t="str">
        <f t="shared" si="24"/>
        <v/>
      </c>
      <c r="AJ9" s="29" t="str">
        <f t="shared" si="74"/>
        <v/>
      </c>
      <c r="AK9" s="20">
        <f t="shared" si="62"/>
        <v>43894</v>
      </c>
      <c r="AL9" s="20">
        <f t="shared" si="25"/>
        <v>4</v>
      </c>
      <c r="AM9" s="33" t="str">
        <f t="shared" si="26"/>
        <v>M</v>
      </c>
      <c r="AN9" s="17">
        <f t="shared" si="27"/>
        <v>4</v>
      </c>
      <c r="AO9" s="35" t="str">
        <f t="shared" si="28"/>
        <v/>
      </c>
      <c r="AP9" s="36" t="str">
        <f t="shared" si="75"/>
        <v/>
      </c>
      <c r="AQ9" s="20">
        <f t="shared" si="63"/>
        <v>43925</v>
      </c>
      <c r="AR9" s="20">
        <f t="shared" si="29"/>
        <v>7</v>
      </c>
      <c r="AS9" s="40" t="str">
        <f t="shared" si="30"/>
        <v>S</v>
      </c>
      <c r="AT9" s="17">
        <f t="shared" si="31"/>
        <v>4</v>
      </c>
      <c r="AU9" s="35" t="str">
        <f t="shared" si="32"/>
        <v/>
      </c>
      <c r="AV9" s="36" t="str">
        <f t="shared" si="76"/>
        <v/>
      </c>
      <c r="AW9" s="20">
        <f t="shared" si="64"/>
        <v>43955</v>
      </c>
      <c r="AX9" s="20">
        <f t="shared" si="33"/>
        <v>2</v>
      </c>
      <c r="AY9" s="16" t="str">
        <f t="shared" si="34"/>
        <v>L</v>
      </c>
      <c r="AZ9" s="39">
        <f t="shared" si="35"/>
        <v>4</v>
      </c>
      <c r="BA9" s="35" t="str">
        <f t="shared" si="36"/>
        <v>S</v>
      </c>
      <c r="BB9" s="36">
        <f t="shared" si="77"/>
        <v>18</v>
      </c>
      <c r="BC9" s="20">
        <f t="shared" si="65"/>
        <v>43986</v>
      </c>
      <c r="BD9" s="20">
        <f t="shared" si="37"/>
        <v>5</v>
      </c>
      <c r="BE9" s="16" t="str">
        <f t="shared" si="66"/>
        <v>J</v>
      </c>
      <c r="BF9" s="17">
        <f t="shared" si="67"/>
        <v>4</v>
      </c>
      <c r="BG9" s="35" t="str">
        <f t="shared" si="40"/>
        <v/>
      </c>
      <c r="BH9" s="36" t="str">
        <f t="shared" si="78"/>
        <v/>
      </c>
      <c r="BI9" s="20">
        <f t="shared" si="68"/>
        <v>44016</v>
      </c>
      <c r="BJ9" s="20">
        <f t="shared" si="41"/>
        <v>7</v>
      </c>
      <c r="BK9" s="16" t="str">
        <f t="shared" si="42"/>
        <v>S</v>
      </c>
      <c r="BL9" s="17">
        <f t="shared" si="43"/>
        <v>4</v>
      </c>
      <c r="BM9" s="18" t="str">
        <f t="shared" si="44"/>
        <v/>
      </c>
      <c r="BN9" s="19" t="str">
        <f t="shared" si="79"/>
        <v/>
      </c>
      <c r="BO9" s="20">
        <f t="shared" si="69"/>
        <v>44047</v>
      </c>
      <c r="BP9" s="20">
        <f t="shared" si="45"/>
        <v>3</v>
      </c>
      <c r="BQ9" s="37" t="str">
        <f t="shared" si="46"/>
        <v>M</v>
      </c>
      <c r="BR9" s="38">
        <f t="shared" si="47"/>
        <v>4</v>
      </c>
      <c r="BS9" s="18" t="str">
        <f t="shared" si="48"/>
        <v/>
      </c>
      <c r="BT9" s="19" t="str">
        <f t="shared" si="80"/>
        <v/>
      </c>
      <c r="BU9" s="20">
        <f t="shared" si="70"/>
        <v>44078</v>
      </c>
      <c r="BV9" s="20">
        <f t="shared" si="49"/>
        <v>6</v>
      </c>
      <c r="BW9" s="16" t="str">
        <f t="shared" si="50"/>
        <v>V</v>
      </c>
      <c r="BX9" s="17">
        <f t="shared" si="51"/>
        <v>4</v>
      </c>
      <c r="BY9" s="18" t="str">
        <f t="shared" si="52"/>
        <v/>
      </c>
      <c r="BZ9" s="19" t="str">
        <f t="shared" si="53"/>
        <v/>
      </c>
      <c r="CA9" s="14"/>
    </row>
    <row r="10" spans="1:79" x14ac:dyDescent="0.35">
      <c r="A10" s="14">
        <f t="shared" si="54"/>
        <v>43713</v>
      </c>
      <c r="B10" s="14">
        <f t="shared" si="0"/>
        <v>5</v>
      </c>
      <c r="C10" s="16" t="str">
        <f t="shared" si="1"/>
        <v>J</v>
      </c>
      <c r="D10" s="17">
        <f t="shared" si="2"/>
        <v>5</v>
      </c>
      <c r="E10" s="18" t="str">
        <f t="shared" si="3"/>
        <v/>
      </c>
      <c r="F10" s="19" t="str">
        <f t="shared" si="4"/>
        <v/>
      </c>
      <c r="G10" s="20">
        <f t="shared" si="55"/>
        <v>43743</v>
      </c>
      <c r="H10" s="21">
        <f t="shared" si="5"/>
        <v>7</v>
      </c>
      <c r="I10" s="16" t="str">
        <f t="shared" si="6"/>
        <v>S</v>
      </c>
      <c r="J10" s="17">
        <f t="shared" si="7"/>
        <v>5</v>
      </c>
      <c r="K10" s="18" t="str">
        <f t="shared" si="8"/>
        <v/>
      </c>
      <c r="L10" s="19" t="str">
        <f t="shared" si="9"/>
        <v/>
      </c>
      <c r="M10" s="20">
        <f t="shared" si="56"/>
        <v>43774</v>
      </c>
      <c r="N10" s="20">
        <f t="shared" si="10"/>
        <v>3</v>
      </c>
      <c r="O10" s="16" t="str">
        <f t="shared" si="71"/>
        <v>M</v>
      </c>
      <c r="P10" s="17">
        <f t="shared" si="72"/>
        <v>5</v>
      </c>
      <c r="Q10" s="28" t="str">
        <f t="shared" si="11"/>
        <v/>
      </c>
      <c r="R10" s="29" t="str">
        <f t="shared" si="12"/>
        <v/>
      </c>
      <c r="S10" s="20">
        <f t="shared" si="57"/>
        <v>43804</v>
      </c>
      <c r="T10" s="20">
        <f t="shared" si="13"/>
        <v>5</v>
      </c>
      <c r="U10" s="16" t="str">
        <f t="shared" si="14"/>
        <v>J</v>
      </c>
      <c r="V10" s="17">
        <f t="shared" si="15"/>
        <v>5</v>
      </c>
      <c r="W10" s="28" t="str">
        <f t="shared" si="16"/>
        <v/>
      </c>
      <c r="X10" s="29" t="str">
        <f t="shared" si="17"/>
        <v/>
      </c>
      <c r="Y10" s="20">
        <f t="shared" si="58"/>
        <v>43835</v>
      </c>
      <c r="Z10" s="21">
        <f t="shared" si="18"/>
        <v>1</v>
      </c>
      <c r="AA10" s="37" t="str">
        <f t="shared" si="19"/>
        <v>D</v>
      </c>
      <c r="AB10" s="38">
        <f t="shared" si="20"/>
        <v>5</v>
      </c>
      <c r="AC10" s="28" t="str">
        <f t="shared" si="59"/>
        <v/>
      </c>
      <c r="AD10" s="29" t="str">
        <f t="shared" si="73"/>
        <v/>
      </c>
      <c r="AE10" s="20">
        <f t="shared" si="60"/>
        <v>43866</v>
      </c>
      <c r="AF10" s="20">
        <f t="shared" si="21"/>
        <v>4</v>
      </c>
      <c r="AG10" s="16" t="str">
        <f t="shared" si="61"/>
        <v>M</v>
      </c>
      <c r="AH10" s="17">
        <f t="shared" si="23"/>
        <v>5</v>
      </c>
      <c r="AI10" s="28" t="str">
        <f t="shared" si="24"/>
        <v/>
      </c>
      <c r="AJ10" s="29" t="str">
        <f t="shared" si="74"/>
        <v/>
      </c>
      <c r="AK10" s="20">
        <f t="shared" si="62"/>
        <v>43895</v>
      </c>
      <c r="AL10" s="20">
        <f t="shared" si="25"/>
        <v>5</v>
      </c>
      <c r="AM10" s="33" t="str">
        <f t="shared" si="26"/>
        <v>J</v>
      </c>
      <c r="AN10" s="17">
        <f t="shared" si="27"/>
        <v>5</v>
      </c>
      <c r="AO10" s="35" t="str">
        <f t="shared" si="28"/>
        <v/>
      </c>
      <c r="AP10" s="36" t="str">
        <f t="shared" si="75"/>
        <v/>
      </c>
      <c r="AQ10" s="20">
        <f t="shared" si="63"/>
        <v>43926</v>
      </c>
      <c r="AR10" s="20">
        <f t="shared" si="29"/>
        <v>1</v>
      </c>
      <c r="AS10" s="40" t="str">
        <f t="shared" si="30"/>
        <v>D</v>
      </c>
      <c r="AT10" s="17">
        <f t="shared" si="31"/>
        <v>5</v>
      </c>
      <c r="AU10" s="35" t="str">
        <f t="shared" si="32"/>
        <v/>
      </c>
      <c r="AV10" s="36" t="str">
        <f t="shared" si="76"/>
        <v/>
      </c>
      <c r="AW10" s="20">
        <f t="shared" si="64"/>
        <v>43956</v>
      </c>
      <c r="AX10" s="20">
        <f t="shared" si="33"/>
        <v>3</v>
      </c>
      <c r="AY10" s="16" t="str">
        <f t="shared" si="34"/>
        <v>M</v>
      </c>
      <c r="AZ10" s="39">
        <f t="shared" si="35"/>
        <v>5</v>
      </c>
      <c r="BA10" s="35" t="str">
        <f t="shared" si="36"/>
        <v/>
      </c>
      <c r="BB10" s="36" t="str">
        <f t="shared" si="77"/>
        <v/>
      </c>
      <c r="BC10" s="20">
        <f t="shared" si="65"/>
        <v>43987</v>
      </c>
      <c r="BD10" s="20">
        <f t="shared" si="37"/>
        <v>6</v>
      </c>
      <c r="BE10" s="16" t="str">
        <f t="shared" si="66"/>
        <v>V</v>
      </c>
      <c r="BF10" s="17">
        <f t="shared" si="67"/>
        <v>5</v>
      </c>
      <c r="BG10" s="35" t="str">
        <f t="shared" si="40"/>
        <v/>
      </c>
      <c r="BH10" s="36" t="str">
        <f t="shared" si="78"/>
        <v/>
      </c>
      <c r="BI10" s="20">
        <f t="shared" si="68"/>
        <v>44017</v>
      </c>
      <c r="BJ10" s="20">
        <f t="shared" si="41"/>
        <v>1</v>
      </c>
      <c r="BK10" s="16" t="str">
        <f t="shared" si="42"/>
        <v>D</v>
      </c>
      <c r="BL10" s="17">
        <f t="shared" si="43"/>
        <v>5</v>
      </c>
      <c r="BM10" s="18" t="str">
        <f t="shared" si="44"/>
        <v/>
      </c>
      <c r="BN10" s="19" t="str">
        <f t="shared" si="79"/>
        <v/>
      </c>
      <c r="BO10" s="20">
        <f t="shared" si="69"/>
        <v>44048</v>
      </c>
      <c r="BP10" s="20">
        <f t="shared" si="45"/>
        <v>4</v>
      </c>
      <c r="BQ10" s="37" t="str">
        <f t="shared" si="46"/>
        <v>M</v>
      </c>
      <c r="BR10" s="38">
        <f t="shared" si="47"/>
        <v>5</v>
      </c>
      <c r="BS10" s="18" t="str">
        <f t="shared" si="48"/>
        <v/>
      </c>
      <c r="BT10" s="19" t="str">
        <f t="shared" si="80"/>
        <v/>
      </c>
      <c r="BU10" s="20">
        <f t="shared" si="70"/>
        <v>44079</v>
      </c>
      <c r="BV10" s="20">
        <f t="shared" si="49"/>
        <v>7</v>
      </c>
      <c r="BW10" s="16" t="str">
        <f t="shared" si="50"/>
        <v>S</v>
      </c>
      <c r="BX10" s="17">
        <f t="shared" si="51"/>
        <v>5</v>
      </c>
      <c r="BY10" s="18" t="str">
        <f t="shared" si="52"/>
        <v/>
      </c>
      <c r="BZ10" s="19" t="str">
        <f t="shared" si="53"/>
        <v/>
      </c>
      <c r="CA10" s="14"/>
    </row>
    <row r="11" spans="1:79" x14ac:dyDescent="0.35">
      <c r="A11" s="14">
        <f t="shared" si="54"/>
        <v>43714</v>
      </c>
      <c r="B11" s="14">
        <f t="shared" si="0"/>
        <v>6</v>
      </c>
      <c r="C11" s="16" t="str">
        <f t="shared" si="1"/>
        <v>V</v>
      </c>
      <c r="D11" s="17">
        <f t="shared" si="2"/>
        <v>6</v>
      </c>
      <c r="E11" s="18" t="str">
        <f t="shared" si="3"/>
        <v/>
      </c>
      <c r="F11" s="19" t="str">
        <f t="shared" si="4"/>
        <v/>
      </c>
      <c r="G11" s="20">
        <f t="shared" si="55"/>
        <v>43744</v>
      </c>
      <c r="H11" s="21">
        <f t="shared" si="5"/>
        <v>1</v>
      </c>
      <c r="I11" s="16" t="str">
        <f t="shared" si="6"/>
        <v>D</v>
      </c>
      <c r="J11" s="17">
        <f t="shared" si="7"/>
        <v>6</v>
      </c>
      <c r="K11" s="18" t="str">
        <f t="shared" si="8"/>
        <v/>
      </c>
      <c r="L11" s="19" t="str">
        <f t="shared" si="9"/>
        <v/>
      </c>
      <c r="M11" s="20">
        <f t="shared" si="56"/>
        <v>43775</v>
      </c>
      <c r="N11" s="20">
        <f t="shared" si="10"/>
        <v>4</v>
      </c>
      <c r="O11" s="16" t="str">
        <f t="shared" si="71"/>
        <v>M</v>
      </c>
      <c r="P11" s="17">
        <f t="shared" si="72"/>
        <v>6</v>
      </c>
      <c r="Q11" s="28" t="str">
        <f t="shared" si="11"/>
        <v/>
      </c>
      <c r="R11" s="29" t="str">
        <f t="shared" si="12"/>
        <v/>
      </c>
      <c r="S11" s="20">
        <f t="shared" si="57"/>
        <v>43805</v>
      </c>
      <c r="T11" s="20">
        <f t="shared" si="13"/>
        <v>6</v>
      </c>
      <c r="U11" s="16" t="str">
        <f t="shared" si="14"/>
        <v>V</v>
      </c>
      <c r="V11" s="17">
        <f t="shared" si="15"/>
        <v>6</v>
      </c>
      <c r="W11" s="28" t="str">
        <f t="shared" si="16"/>
        <v/>
      </c>
      <c r="X11" s="29" t="str">
        <f t="shared" si="17"/>
        <v/>
      </c>
      <c r="Y11" s="20">
        <f t="shared" si="58"/>
        <v>43836</v>
      </c>
      <c r="Z11" s="21">
        <f t="shared" si="18"/>
        <v>2</v>
      </c>
      <c r="AA11" s="16" t="str">
        <f t="shared" ref="AA11" si="83">IF(Z11=1,"D",IF(Z11=2,"L",IF(Z11=3,"M",IF(Z11=4,"M",IF(Z11=5,"J",IF(Z11=6,"V",IF(Z11=7,"S","")))))))</f>
        <v>L</v>
      </c>
      <c r="AB11" s="17">
        <f t="shared" ref="AB11" si="84">DAY(Y11)</f>
        <v>6</v>
      </c>
      <c r="AC11" s="28" t="str">
        <f t="shared" si="59"/>
        <v>S</v>
      </c>
      <c r="AD11" s="29">
        <f t="shared" si="73"/>
        <v>1</v>
      </c>
      <c r="AE11" s="20">
        <f t="shared" si="60"/>
        <v>43867</v>
      </c>
      <c r="AF11" s="20">
        <f t="shared" si="21"/>
        <v>5</v>
      </c>
      <c r="AG11" s="16" t="str">
        <f t="shared" si="61"/>
        <v>J</v>
      </c>
      <c r="AH11" s="17">
        <f t="shared" si="23"/>
        <v>6</v>
      </c>
      <c r="AI11" s="28" t="str">
        <f t="shared" si="24"/>
        <v/>
      </c>
      <c r="AJ11" s="29" t="str">
        <f t="shared" si="74"/>
        <v/>
      </c>
      <c r="AK11" s="20">
        <f t="shared" si="62"/>
        <v>43896</v>
      </c>
      <c r="AL11" s="20">
        <f t="shared" si="25"/>
        <v>6</v>
      </c>
      <c r="AM11" s="33" t="str">
        <f t="shared" si="26"/>
        <v>V</v>
      </c>
      <c r="AN11" s="17">
        <f t="shared" si="27"/>
        <v>6</v>
      </c>
      <c r="AO11" s="35" t="str">
        <f t="shared" si="28"/>
        <v/>
      </c>
      <c r="AP11" s="36" t="str">
        <f t="shared" si="75"/>
        <v/>
      </c>
      <c r="AQ11" s="20">
        <f t="shared" si="63"/>
        <v>43927</v>
      </c>
      <c r="AR11" s="20">
        <f t="shared" si="29"/>
        <v>2</v>
      </c>
      <c r="AS11" s="40" t="str">
        <f t="shared" si="30"/>
        <v>L</v>
      </c>
      <c r="AT11" s="17">
        <f t="shared" si="31"/>
        <v>6</v>
      </c>
      <c r="AU11" s="35" t="str">
        <f t="shared" si="32"/>
        <v>S</v>
      </c>
      <c r="AV11" s="36">
        <f t="shared" si="76"/>
        <v>14</v>
      </c>
      <c r="AW11" s="20">
        <f t="shared" si="64"/>
        <v>43957</v>
      </c>
      <c r="AX11" s="20">
        <f t="shared" si="33"/>
        <v>4</v>
      </c>
      <c r="AY11" s="16" t="str">
        <f t="shared" si="34"/>
        <v>M</v>
      </c>
      <c r="AZ11" s="17">
        <f t="shared" si="35"/>
        <v>6</v>
      </c>
      <c r="BA11" s="35" t="str">
        <f t="shared" si="36"/>
        <v/>
      </c>
      <c r="BB11" s="36" t="str">
        <f t="shared" si="77"/>
        <v/>
      </c>
      <c r="BC11" s="20">
        <f t="shared" si="65"/>
        <v>43988</v>
      </c>
      <c r="BD11" s="20">
        <f t="shared" si="37"/>
        <v>7</v>
      </c>
      <c r="BE11" s="16" t="str">
        <f t="shared" si="66"/>
        <v>S</v>
      </c>
      <c r="BF11" s="17">
        <f t="shared" si="67"/>
        <v>6</v>
      </c>
      <c r="BG11" s="35" t="str">
        <f t="shared" si="40"/>
        <v/>
      </c>
      <c r="BH11" s="36" t="str">
        <f t="shared" si="78"/>
        <v/>
      </c>
      <c r="BI11" s="20">
        <f t="shared" si="68"/>
        <v>44018</v>
      </c>
      <c r="BJ11" s="20">
        <f t="shared" si="41"/>
        <v>2</v>
      </c>
      <c r="BK11" s="16" t="str">
        <f t="shared" si="42"/>
        <v>L</v>
      </c>
      <c r="BL11" s="17">
        <f t="shared" si="43"/>
        <v>6</v>
      </c>
      <c r="BM11" s="18" t="str">
        <f t="shared" si="44"/>
        <v>S</v>
      </c>
      <c r="BN11" s="19">
        <f t="shared" si="79"/>
        <v>27</v>
      </c>
      <c r="BO11" s="20">
        <f t="shared" si="69"/>
        <v>44049</v>
      </c>
      <c r="BP11" s="20">
        <f t="shared" si="45"/>
        <v>5</v>
      </c>
      <c r="BQ11" s="37" t="str">
        <f t="shared" si="46"/>
        <v>J</v>
      </c>
      <c r="BR11" s="38">
        <f t="shared" si="47"/>
        <v>6</v>
      </c>
      <c r="BS11" s="18" t="str">
        <f t="shared" si="48"/>
        <v/>
      </c>
      <c r="BT11" s="19" t="str">
        <f t="shared" si="80"/>
        <v/>
      </c>
      <c r="BU11" s="20">
        <f t="shared" si="70"/>
        <v>44080</v>
      </c>
      <c r="BV11" s="20">
        <f t="shared" si="49"/>
        <v>1</v>
      </c>
      <c r="BW11" s="16" t="str">
        <f t="shared" si="50"/>
        <v>D</v>
      </c>
      <c r="BX11" s="17">
        <f t="shared" si="51"/>
        <v>6</v>
      </c>
      <c r="BY11" s="18" t="str">
        <f>IF(BV11=2,"S","")</f>
        <v/>
      </c>
      <c r="BZ11" s="19" t="str">
        <f t="shared" si="53"/>
        <v/>
      </c>
      <c r="CA11" s="14"/>
    </row>
    <row r="12" spans="1:79" x14ac:dyDescent="0.35">
      <c r="A12" s="14">
        <f t="shared" si="54"/>
        <v>43715</v>
      </c>
      <c r="B12" s="14">
        <f t="shared" si="0"/>
        <v>7</v>
      </c>
      <c r="C12" s="16" t="str">
        <f t="shared" si="1"/>
        <v>S</v>
      </c>
      <c r="D12" s="17">
        <f t="shared" si="2"/>
        <v>7</v>
      </c>
      <c r="E12" s="18" t="str">
        <f t="shared" si="3"/>
        <v/>
      </c>
      <c r="F12" s="19" t="str">
        <f t="shared" si="4"/>
        <v/>
      </c>
      <c r="G12" s="20">
        <f t="shared" si="55"/>
        <v>43745</v>
      </c>
      <c r="H12" s="21">
        <f t="shared" si="5"/>
        <v>2</v>
      </c>
      <c r="I12" s="16" t="str">
        <f t="shared" si="6"/>
        <v>L</v>
      </c>
      <c r="J12" s="17">
        <f t="shared" si="7"/>
        <v>7</v>
      </c>
      <c r="K12" s="18" t="str">
        <f t="shared" si="8"/>
        <v>S</v>
      </c>
      <c r="L12" s="19">
        <f t="shared" si="9"/>
        <v>41</v>
      </c>
      <c r="M12" s="20">
        <f t="shared" si="56"/>
        <v>43776</v>
      </c>
      <c r="N12" s="20">
        <f t="shared" si="10"/>
        <v>5</v>
      </c>
      <c r="O12" s="16" t="str">
        <f t="shared" si="71"/>
        <v>J</v>
      </c>
      <c r="P12" s="17">
        <f t="shared" si="72"/>
        <v>7</v>
      </c>
      <c r="Q12" s="28" t="str">
        <f t="shared" si="11"/>
        <v/>
      </c>
      <c r="R12" s="29" t="str">
        <f t="shared" si="12"/>
        <v/>
      </c>
      <c r="S12" s="20">
        <f t="shared" si="57"/>
        <v>43806</v>
      </c>
      <c r="T12" s="20">
        <f t="shared" si="13"/>
        <v>7</v>
      </c>
      <c r="U12" s="16" t="str">
        <f t="shared" si="14"/>
        <v>S</v>
      </c>
      <c r="V12" s="17">
        <f t="shared" si="15"/>
        <v>7</v>
      </c>
      <c r="W12" s="28" t="str">
        <f t="shared" si="16"/>
        <v/>
      </c>
      <c r="X12" s="29" t="str">
        <f t="shared" si="17"/>
        <v/>
      </c>
      <c r="Y12" s="20">
        <f t="shared" si="58"/>
        <v>43837</v>
      </c>
      <c r="Z12" s="21">
        <f t="shared" si="18"/>
        <v>3</v>
      </c>
      <c r="AA12" s="16" t="str">
        <f t="shared" si="19"/>
        <v>M</v>
      </c>
      <c r="AB12" s="17">
        <f t="shared" si="20"/>
        <v>7</v>
      </c>
      <c r="AC12" s="28" t="str">
        <f t="shared" si="59"/>
        <v/>
      </c>
      <c r="AD12" s="29" t="str">
        <f t="shared" si="73"/>
        <v/>
      </c>
      <c r="AE12" s="20">
        <f t="shared" si="60"/>
        <v>43868</v>
      </c>
      <c r="AF12" s="20">
        <f t="shared" si="21"/>
        <v>6</v>
      </c>
      <c r="AG12" s="16" t="str">
        <f t="shared" si="61"/>
        <v>V</v>
      </c>
      <c r="AH12" s="17">
        <f t="shared" si="23"/>
        <v>7</v>
      </c>
      <c r="AI12" s="28" t="str">
        <f t="shared" si="24"/>
        <v/>
      </c>
      <c r="AJ12" s="29" t="str">
        <f t="shared" si="74"/>
        <v/>
      </c>
      <c r="AK12" s="20">
        <f t="shared" si="62"/>
        <v>43897</v>
      </c>
      <c r="AL12" s="20">
        <f t="shared" si="25"/>
        <v>7</v>
      </c>
      <c r="AM12" s="33" t="str">
        <f t="shared" si="26"/>
        <v>S</v>
      </c>
      <c r="AN12" s="17">
        <f t="shared" si="27"/>
        <v>7</v>
      </c>
      <c r="AO12" s="35" t="str">
        <f t="shared" si="28"/>
        <v/>
      </c>
      <c r="AP12" s="36" t="str">
        <f t="shared" si="75"/>
        <v/>
      </c>
      <c r="AQ12" s="20">
        <f t="shared" si="63"/>
        <v>43928</v>
      </c>
      <c r="AR12" s="20">
        <f t="shared" si="29"/>
        <v>3</v>
      </c>
      <c r="AS12" s="40" t="str">
        <f t="shared" si="30"/>
        <v>M</v>
      </c>
      <c r="AT12" s="17">
        <f t="shared" si="31"/>
        <v>7</v>
      </c>
      <c r="AU12" s="35" t="str">
        <f t="shared" si="32"/>
        <v/>
      </c>
      <c r="AV12" s="36" t="str">
        <f t="shared" si="76"/>
        <v/>
      </c>
      <c r="AW12" s="20">
        <f t="shared" si="64"/>
        <v>43958</v>
      </c>
      <c r="AX12" s="20">
        <f t="shared" si="33"/>
        <v>5</v>
      </c>
      <c r="AY12" s="16" t="str">
        <f t="shared" si="34"/>
        <v>J</v>
      </c>
      <c r="AZ12" s="17">
        <f t="shared" si="35"/>
        <v>7</v>
      </c>
      <c r="BA12" s="35" t="str">
        <f t="shared" si="36"/>
        <v/>
      </c>
      <c r="BB12" s="36" t="str">
        <f t="shared" si="77"/>
        <v/>
      </c>
      <c r="BC12" s="20">
        <f t="shared" si="65"/>
        <v>43989</v>
      </c>
      <c r="BD12" s="20">
        <f t="shared" si="37"/>
        <v>1</v>
      </c>
      <c r="BE12" s="16" t="str">
        <f t="shared" si="66"/>
        <v>D</v>
      </c>
      <c r="BF12" s="17">
        <f t="shared" si="67"/>
        <v>7</v>
      </c>
      <c r="BG12" s="35" t="str">
        <f t="shared" si="40"/>
        <v/>
      </c>
      <c r="BH12" s="36" t="str">
        <f t="shared" si="78"/>
        <v/>
      </c>
      <c r="BI12" s="20">
        <f t="shared" si="68"/>
        <v>44019</v>
      </c>
      <c r="BJ12" s="20">
        <f t="shared" si="41"/>
        <v>3</v>
      </c>
      <c r="BK12" s="16" t="str">
        <f t="shared" si="42"/>
        <v>M</v>
      </c>
      <c r="BL12" s="17">
        <f t="shared" si="43"/>
        <v>7</v>
      </c>
      <c r="BM12" s="18" t="str">
        <f t="shared" si="44"/>
        <v/>
      </c>
      <c r="BN12" s="19" t="str">
        <f t="shared" si="79"/>
        <v/>
      </c>
      <c r="BO12" s="20">
        <f t="shared" si="69"/>
        <v>44050</v>
      </c>
      <c r="BP12" s="20">
        <f t="shared" si="45"/>
        <v>6</v>
      </c>
      <c r="BQ12" s="37" t="str">
        <f t="shared" si="46"/>
        <v>V</v>
      </c>
      <c r="BR12" s="38">
        <f t="shared" si="47"/>
        <v>7</v>
      </c>
      <c r="BS12" s="18" t="str">
        <f t="shared" si="48"/>
        <v/>
      </c>
      <c r="BT12" s="19" t="str">
        <f t="shared" si="80"/>
        <v/>
      </c>
      <c r="BU12" s="20">
        <f t="shared" si="70"/>
        <v>44081</v>
      </c>
      <c r="BV12" s="20">
        <f t="shared" si="49"/>
        <v>2</v>
      </c>
      <c r="BW12" s="16" t="str">
        <f t="shared" si="50"/>
        <v>L</v>
      </c>
      <c r="BX12" s="17">
        <f t="shared" si="51"/>
        <v>7</v>
      </c>
      <c r="BY12" s="18" t="str">
        <f t="shared" si="52"/>
        <v>S</v>
      </c>
      <c r="BZ12" s="19">
        <f t="shared" si="53"/>
        <v>89</v>
      </c>
      <c r="CA12" s="14"/>
    </row>
    <row r="13" spans="1:79" x14ac:dyDescent="0.35">
      <c r="A13" s="14">
        <f t="shared" si="54"/>
        <v>43716</v>
      </c>
      <c r="B13" s="14">
        <f t="shared" si="0"/>
        <v>1</v>
      </c>
      <c r="C13" s="16" t="str">
        <f t="shared" si="1"/>
        <v>D</v>
      </c>
      <c r="D13" s="17">
        <f t="shared" si="2"/>
        <v>8</v>
      </c>
      <c r="E13" s="18" t="str">
        <f t="shared" si="3"/>
        <v/>
      </c>
      <c r="F13" s="19" t="str">
        <f t="shared" si="4"/>
        <v/>
      </c>
      <c r="G13" s="20">
        <f t="shared" si="55"/>
        <v>43746</v>
      </c>
      <c r="H13" s="21">
        <f t="shared" si="5"/>
        <v>3</v>
      </c>
      <c r="I13" s="16" t="str">
        <f t="shared" si="6"/>
        <v>M</v>
      </c>
      <c r="J13" s="17">
        <f t="shared" si="7"/>
        <v>8</v>
      </c>
      <c r="K13" s="18" t="str">
        <f t="shared" si="8"/>
        <v/>
      </c>
      <c r="L13" s="19" t="str">
        <f t="shared" si="9"/>
        <v/>
      </c>
      <c r="M13" s="20">
        <f t="shared" si="56"/>
        <v>43777</v>
      </c>
      <c r="N13" s="20">
        <f t="shared" si="10"/>
        <v>6</v>
      </c>
      <c r="O13" s="16" t="str">
        <f t="shared" si="71"/>
        <v>V</v>
      </c>
      <c r="P13" s="17">
        <f t="shared" si="72"/>
        <v>8</v>
      </c>
      <c r="Q13" s="28" t="str">
        <f t="shared" si="11"/>
        <v/>
      </c>
      <c r="R13" s="29" t="str">
        <f t="shared" si="12"/>
        <v/>
      </c>
      <c r="S13" s="20">
        <f t="shared" si="57"/>
        <v>43807</v>
      </c>
      <c r="T13" s="20">
        <f t="shared" si="13"/>
        <v>1</v>
      </c>
      <c r="U13" s="16" t="str">
        <f t="shared" si="14"/>
        <v>D</v>
      </c>
      <c r="V13" s="17">
        <f t="shared" si="15"/>
        <v>8</v>
      </c>
      <c r="W13" s="28" t="str">
        <f t="shared" si="16"/>
        <v/>
      </c>
      <c r="X13" s="29" t="str">
        <f t="shared" si="17"/>
        <v/>
      </c>
      <c r="Y13" s="20">
        <f t="shared" si="58"/>
        <v>43838</v>
      </c>
      <c r="Z13" s="21">
        <f t="shared" si="18"/>
        <v>4</v>
      </c>
      <c r="AA13" s="16" t="str">
        <f t="shared" si="19"/>
        <v>M</v>
      </c>
      <c r="AB13" s="17">
        <f t="shared" si="20"/>
        <v>8</v>
      </c>
      <c r="AC13" s="28" t="str">
        <f t="shared" si="59"/>
        <v/>
      </c>
      <c r="AD13" s="29" t="str">
        <f t="shared" si="73"/>
        <v/>
      </c>
      <c r="AE13" s="20">
        <f t="shared" si="60"/>
        <v>43869</v>
      </c>
      <c r="AF13" s="20">
        <f t="shared" si="21"/>
        <v>7</v>
      </c>
      <c r="AG13" s="40" t="str">
        <f t="shared" si="61"/>
        <v>S</v>
      </c>
      <c r="AH13" s="17">
        <f t="shared" si="23"/>
        <v>8</v>
      </c>
      <c r="AI13" s="28" t="str">
        <f t="shared" si="24"/>
        <v/>
      </c>
      <c r="AJ13" s="29" t="str">
        <f t="shared" si="74"/>
        <v/>
      </c>
      <c r="AK13" s="20">
        <f t="shared" si="62"/>
        <v>43898</v>
      </c>
      <c r="AL13" s="20">
        <f t="shared" si="25"/>
        <v>1</v>
      </c>
      <c r="AM13" s="33" t="str">
        <f t="shared" si="26"/>
        <v>D</v>
      </c>
      <c r="AN13" s="17">
        <f t="shared" si="27"/>
        <v>8</v>
      </c>
      <c r="AO13" s="35" t="str">
        <f t="shared" si="28"/>
        <v/>
      </c>
      <c r="AP13" s="36" t="str">
        <f t="shared" si="75"/>
        <v/>
      </c>
      <c r="AQ13" s="20">
        <f t="shared" si="63"/>
        <v>43929</v>
      </c>
      <c r="AR13" s="20">
        <f t="shared" si="29"/>
        <v>4</v>
      </c>
      <c r="AS13" s="40" t="str">
        <f t="shared" si="30"/>
        <v>M</v>
      </c>
      <c r="AT13" s="17">
        <f t="shared" si="31"/>
        <v>8</v>
      </c>
      <c r="AU13" s="35" t="str">
        <f t="shared" si="32"/>
        <v/>
      </c>
      <c r="AV13" s="36" t="str">
        <f t="shared" si="76"/>
        <v/>
      </c>
      <c r="AW13" s="20">
        <f t="shared" si="64"/>
        <v>43959</v>
      </c>
      <c r="AX13" s="20">
        <f t="shared" si="33"/>
        <v>6</v>
      </c>
      <c r="AY13" s="26" t="str">
        <f t="shared" si="34"/>
        <v>V</v>
      </c>
      <c r="AZ13" s="27">
        <f t="shared" si="35"/>
        <v>8</v>
      </c>
      <c r="BA13" s="35" t="str">
        <f t="shared" si="36"/>
        <v/>
      </c>
      <c r="BB13" s="36" t="str">
        <f t="shared" si="77"/>
        <v/>
      </c>
      <c r="BC13" s="20">
        <f t="shared" si="65"/>
        <v>43990</v>
      </c>
      <c r="BD13" s="20">
        <f t="shared" si="37"/>
        <v>2</v>
      </c>
      <c r="BE13" s="16" t="str">
        <f t="shared" si="66"/>
        <v>L</v>
      </c>
      <c r="BF13" s="17">
        <f t="shared" si="67"/>
        <v>8</v>
      </c>
      <c r="BG13" s="35" t="str">
        <f t="shared" si="40"/>
        <v>S</v>
      </c>
      <c r="BH13" s="36">
        <f t="shared" si="78"/>
        <v>23</v>
      </c>
      <c r="BI13" s="20">
        <f t="shared" si="68"/>
        <v>44020</v>
      </c>
      <c r="BJ13" s="20">
        <f t="shared" si="41"/>
        <v>4</v>
      </c>
      <c r="BK13" s="37" t="str">
        <f t="shared" si="42"/>
        <v>M</v>
      </c>
      <c r="BL13" s="38">
        <f t="shared" si="43"/>
        <v>8</v>
      </c>
      <c r="BM13" s="18" t="str">
        <f t="shared" si="44"/>
        <v/>
      </c>
      <c r="BN13" s="19" t="str">
        <f t="shared" si="79"/>
        <v/>
      </c>
      <c r="BO13" s="20">
        <f t="shared" si="69"/>
        <v>44051</v>
      </c>
      <c r="BP13" s="20">
        <f t="shared" si="45"/>
        <v>7</v>
      </c>
      <c r="BQ13" s="37" t="str">
        <f t="shared" si="46"/>
        <v>S</v>
      </c>
      <c r="BR13" s="38">
        <f t="shared" si="47"/>
        <v>8</v>
      </c>
      <c r="BS13" s="18" t="str">
        <f t="shared" si="48"/>
        <v/>
      </c>
      <c r="BT13" s="19" t="str">
        <f t="shared" si="80"/>
        <v/>
      </c>
      <c r="BU13" s="20">
        <f t="shared" si="70"/>
        <v>44082</v>
      </c>
      <c r="BV13" s="20">
        <f t="shared" si="49"/>
        <v>3</v>
      </c>
      <c r="BW13" s="16" t="str">
        <f t="shared" si="50"/>
        <v>M</v>
      </c>
      <c r="BX13" s="17">
        <f t="shared" si="51"/>
        <v>8</v>
      </c>
      <c r="BY13" s="18" t="str">
        <f t="shared" si="52"/>
        <v/>
      </c>
      <c r="BZ13" s="19" t="str">
        <f t="shared" si="53"/>
        <v/>
      </c>
      <c r="CA13" s="14"/>
    </row>
    <row r="14" spans="1:79" x14ac:dyDescent="0.35">
      <c r="A14" s="14">
        <f t="shared" si="54"/>
        <v>43717</v>
      </c>
      <c r="B14" s="14">
        <f t="shared" si="0"/>
        <v>2</v>
      </c>
      <c r="C14" s="16" t="str">
        <f t="shared" si="1"/>
        <v>L</v>
      </c>
      <c r="D14" s="17">
        <f t="shared" si="2"/>
        <v>9</v>
      </c>
      <c r="E14" s="18" t="str">
        <f t="shared" si="3"/>
        <v>S</v>
      </c>
      <c r="F14" s="19">
        <f t="shared" si="4"/>
        <v>37</v>
      </c>
      <c r="G14" s="20">
        <f t="shared" si="55"/>
        <v>43747</v>
      </c>
      <c r="H14" s="21">
        <f t="shared" si="5"/>
        <v>4</v>
      </c>
      <c r="I14" s="16" t="str">
        <f t="shared" si="6"/>
        <v>M</v>
      </c>
      <c r="J14" s="17">
        <f t="shared" si="7"/>
        <v>9</v>
      </c>
      <c r="K14" s="18" t="str">
        <f t="shared" si="8"/>
        <v/>
      </c>
      <c r="L14" s="19" t="str">
        <f t="shared" si="9"/>
        <v/>
      </c>
      <c r="M14" s="20">
        <f t="shared" si="56"/>
        <v>43778</v>
      </c>
      <c r="N14" s="20">
        <f t="shared" si="10"/>
        <v>7</v>
      </c>
      <c r="O14" s="16" t="str">
        <f t="shared" si="71"/>
        <v>S</v>
      </c>
      <c r="P14" s="17">
        <f t="shared" si="72"/>
        <v>9</v>
      </c>
      <c r="Q14" s="28" t="str">
        <f t="shared" si="11"/>
        <v/>
      </c>
      <c r="R14" s="29" t="str">
        <f t="shared" si="12"/>
        <v/>
      </c>
      <c r="S14" s="20">
        <f t="shared" si="57"/>
        <v>43808</v>
      </c>
      <c r="T14" s="20">
        <f t="shared" si="13"/>
        <v>2</v>
      </c>
      <c r="U14" s="16" t="str">
        <f t="shared" si="14"/>
        <v>L</v>
      </c>
      <c r="V14" s="17">
        <f t="shared" si="15"/>
        <v>9</v>
      </c>
      <c r="W14" s="28" t="str">
        <f t="shared" si="16"/>
        <v>S</v>
      </c>
      <c r="X14" s="29">
        <f t="shared" si="17"/>
        <v>50</v>
      </c>
      <c r="Y14" s="20">
        <f t="shared" si="58"/>
        <v>43839</v>
      </c>
      <c r="Z14" s="21">
        <f t="shared" si="18"/>
        <v>5</v>
      </c>
      <c r="AA14" s="16" t="str">
        <f t="shared" si="19"/>
        <v>J</v>
      </c>
      <c r="AB14" s="17">
        <f t="shared" si="20"/>
        <v>9</v>
      </c>
      <c r="AC14" s="28" t="str">
        <f t="shared" si="59"/>
        <v/>
      </c>
      <c r="AD14" s="29" t="str">
        <f t="shared" si="73"/>
        <v/>
      </c>
      <c r="AE14" s="20">
        <f t="shared" si="60"/>
        <v>43870</v>
      </c>
      <c r="AF14" s="20">
        <f t="shared" si="21"/>
        <v>1</v>
      </c>
      <c r="AG14" s="40" t="str">
        <f t="shared" si="61"/>
        <v>D</v>
      </c>
      <c r="AH14" s="17">
        <f t="shared" si="23"/>
        <v>9</v>
      </c>
      <c r="AI14" s="28" t="str">
        <f t="shared" si="24"/>
        <v/>
      </c>
      <c r="AJ14" s="29" t="str">
        <f t="shared" si="74"/>
        <v/>
      </c>
      <c r="AK14" s="20">
        <f t="shared" si="62"/>
        <v>43899</v>
      </c>
      <c r="AL14" s="20">
        <f t="shared" si="25"/>
        <v>2</v>
      </c>
      <c r="AM14" s="16" t="str">
        <f t="shared" si="26"/>
        <v>L</v>
      </c>
      <c r="AN14" s="17">
        <f t="shared" si="27"/>
        <v>9</v>
      </c>
      <c r="AO14" s="35" t="str">
        <f t="shared" si="28"/>
        <v>S</v>
      </c>
      <c r="AP14" s="36">
        <f t="shared" si="75"/>
        <v>10</v>
      </c>
      <c r="AQ14" s="20">
        <f t="shared" si="63"/>
        <v>43930</v>
      </c>
      <c r="AR14" s="20">
        <f t="shared" si="29"/>
        <v>5</v>
      </c>
      <c r="AS14" s="40" t="str">
        <f t="shared" si="30"/>
        <v>J</v>
      </c>
      <c r="AT14" s="17">
        <f t="shared" si="31"/>
        <v>9</v>
      </c>
      <c r="AU14" s="35" t="str">
        <f t="shared" si="32"/>
        <v/>
      </c>
      <c r="AV14" s="36" t="str">
        <f t="shared" si="76"/>
        <v/>
      </c>
      <c r="AW14" s="20">
        <f t="shared" si="64"/>
        <v>43960</v>
      </c>
      <c r="AX14" s="20">
        <f t="shared" si="33"/>
        <v>7</v>
      </c>
      <c r="AY14" s="16" t="str">
        <f t="shared" si="34"/>
        <v>S</v>
      </c>
      <c r="AZ14" s="17">
        <f t="shared" si="35"/>
        <v>9</v>
      </c>
      <c r="BA14" s="35" t="str">
        <f t="shared" si="36"/>
        <v/>
      </c>
      <c r="BB14" s="36" t="str">
        <f t="shared" si="77"/>
        <v/>
      </c>
      <c r="BC14" s="20">
        <f t="shared" si="65"/>
        <v>43991</v>
      </c>
      <c r="BD14" s="20">
        <f t="shared" si="37"/>
        <v>3</v>
      </c>
      <c r="BE14" s="16" t="str">
        <f t="shared" si="66"/>
        <v>M</v>
      </c>
      <c r="BF14" s="17">
        <f t="shared" si="67"/>
        <v>9</v>
      </c>
      <c r="BG14" s="35" t="str">
        <f t="shared" si="40"/>
        <v/>
      </c>
      <c r="BH14" s="36" t="str">
        <f t="shared" si="78"/>
        <v/>
      </c>
      <c r="BI14" s="20">
        <f t="shared" si="68"/>
        <v>44021</v>
      </c>
      <c r="BJ14" s="20">
        <f t="shared" si="41"/>
        <v>5</v>
      </c>
      <c r="BK14" s="37" t="str">
        <f t="shared" si="42"/>
        <v>J</v>
      </c>
      <c r="BL14" s="38">
        <f t="shared" si="43"/>
        <v>9</v>
      </c>
      <c r="BM14" s="18" t="str">
        <f t="shared" si="44"/>
        <v/>
      </c>
      <c r="BN14" s="19" t="str">
        <f t="shared" si="79"/>
        <v/>
      </c>
      <c r="BO14" s="20">
        <f t="shared" si="69"/>
        <v>44052</v>
      </c>
      <c r="BP14" s="20">
        <f t="shared" si="45"/>
        <v>1</v>
      </c>
      <c r="BQ14" s="37" t="str">
        <f t="shared" si="46"/>
        <v>D</v>
      </c>
      <c r="BR14" s="38">
        <f t="shared" si="47"/>
        <v>9</v>
      </c>
      <c r="BS14" s="18" t="str">
        <f t="shared" si="48"/>
        <v/>
      </c>
      <c r="BT14" s="19" t="str">
        <f t="shared" si="80"/>
        <v/>
      </c>
      <c r="BU14" s="20">
        <f t="shared" si="70"/>
        <v>44083</v>
      </c>
      <c r="BV14" s="20">
        <f t="shared" si="49"/>
        <v>4</v>
      </c>
      <c r="BW14" s="16" t="str">
        <f t="shared" si="50"/>
        <v>M</v>
      </c>
      <c r="BX14" s="17">
        <f t="shared" si="51"/>
        <v>9</v>
      </c>
      <c r="BY14" s="18" t="str">
        <f t="shared" si="52"/>
        <v/>
      </c>
      <c r="BZ14" s="19" t="str">
        <f t="shared" si="53"/>
        <v/>
      </c>
      <c r="CA14" s="14"/>
    </row>
    <row r="15" spans="1:79" x14ac:dyDescent="0.35">
      <c r="A15" s="14">
        <f t="shared" si="54"/>
        <v>43718</v>
      </c>
      <c r="B15" s="14">
        <f t="shared" si="0"/>
        <v>3</v>
      </c>
      <c r="C15" s="16" t="str">
        <f t="shared" si="1"/>
        <v>M</v>
      </c>
      <c r="D15" s="17">
        <f t="shared" si="2"/>
        <v>10</v>
      </c>
      <c r="E15" s="18" t="str">
        <f t="shared" si="3"/>
        <v/>
      </c>
      <c r="F15" s="19" t="str">
        <f t="shared" si="4"/>
        <v/>
      </c>
      <c r="G15" s="20">
        <f t="shared" si="55"/>
        <v>43748</v>
      </c>
      <c r="H15" s="21">
        <f t="shared" si="5"/>
        <v>5</v>
      </c>
      <c r="I15" s="16" t="str">
        <f t="shared" si="6"/>
        <v>J</v>
      </c>
      <c r="J15" s="17">
        <f t="shared" si="7"/>
        <v>10</v>
      </c>
      <c r="K15" s="18" t="str">
        <f t="shared" si="8"/>
        <v/>
      </c>
      <c r="L15" s="19" t="str">
        <f t="shared" si="9"/>
        <v/>
      </c>
      <c r="M15" s="20">
        <f t="shared" si="56"/>
        <v>43779</v>
      </c>
      <c r="N15" s="20">
        <f t="shared" si="10"/>
        <v>1</v>
      </c>
      <c r="O15" s="16" t="str">
        <f t="shared" si="71"/>
        <v>D</v>
      </c>
      <c r="P15" s="17">
        <f t="shared" si="72"/>
        <v>10</v>
      </c>
      <c r="Q15" s="28" t="str">
        <f t="shared" si="11"/>
        <v/>
      </c>
      <c r="R15" s="29" t="str">
        <f t="shared" si="12"/>
        <v/>
      </c>
      <c r="S15" s="20">
        <f t="shared" si="57"/>
        <v>43809</v>
      </c>
      <c r="T15" s="20">
        <f t="shared" si="13"/>
        <v>3</v>
      </c>
      <c r="U15" s="16" t="str">
        <f t="shared" si="14"/>
        <v>M</v>
      </c>
      <c r="V15" s="17">
        <f t="shared" si="15"/>
        <v>10</v>
      </c>
      <c r="W15" s="28" t="str">
        <f t="shared" si="16"/>
        <v/>
      </c>
      <c r="X15" s="29" t="str">
        <f t="shared" si="17"/>
        <v/>
      </c>
      <c r="Y15" s="20">
        <f t="shared" si="58"/>
        <v>43840</v>
      </c>
      <c r="Z15" s="21">
        <f t="shared" si="18"/>
        <v>6</v>
      </c>
      <c r="AA15" s="16" t="str">
        <f t="shared" si="19"/>
        <v>V</v>
      </c>
      <c r="AB15" s="17">
        <f t="shared" si="20"/>
        <v>10</v>
      </c>
      <c r="AC15" s="28" t="str">
        <f t="shared" si="59"/>
        <v/>
      </c>
      <c r="AD15" s="29" t="str">
        <f t="shared" si="73"/>
        <v/>
      </c>
      <c r="AE15" s="20">
        <f t="shared" si="60"/>
        <v>43871</v>
      </c>
      <c r="AF15" s="20">
        <f t="shared" si="21"/>
        <v>2</v>
      </c>
      <c r="AG15" s="40" t="str">
        <f t="shared" si="61"/>
        <v>L</v>
      </c>
      <c r="AH15" s="17">
        <f t="shared" si="23"/>
        <v>10</v>
      </c>
      <c r="AI15" s="28" t="str">
        <f t="shared" si="24"/>
        <v>S</v>
      </c>
      <c r="AJ15" s="29">
        <f t="shared" si="74"/>
        <v>6</v>
      </c>
      <c r="AK15" s="20">
        <f t="shared" si="62"/>
        <v>43900</v>
      </c>
      <c r="AL15" s="20">
        <f t="shared" si="25"/>
        <v>3</v>
      </c>
      <c r="AM15" s="16" t="str">
        <f t="shared" si="26"/>
        <v>M</v>
      </c>
      <c r="AN15" s="17">
        <f t="shared" si="27"/>
        <v>10</v>
      </c>
      <c r="AO15" s="35" t="str">
        <f t="shared" si="28"/>
        <v/>
      </c>
      <c r="AP15" s="36" t="str">
        <f t="shared" si="75"/>
        <v/>
      </c>
      <c r="AQ15" s="20">
        <f t="shared" si="63"/>
        <v>43931</v>
      </c>
      <c r="AR15" s="20">
        <f t="shared" si="29"/>
        <v>6</v>
      </c>
      <c r="AS15" s="40" t="str">
        <f t="shared" si="30"/>
        <v>V</v>
      </c>
      <c r="AT15" s="17">
        <f t="shared" si="31"/>
        <v>10</v>
      </c>
      <c r="AU15" s="35" t="str">
        <f t="shared" si="32"/>
        <v/>
      </c>
      <c r="AV15" s="36" t="str">
        <f t="shared" si="76"/>
        <v/>
      </c>
      <c r="AW15" s="20">
        <f t="shared" si="64"/>
        <v>43961</v>
      </c>
      <c r="AX15" s="20">
        <f t="shared" si="33"/>
        <v>1</v>
      </c>
      <c r="AY15" s="16" t="str">
        <f t="shared" si="34"/>
        <v>D</v>
      </c>
      <c r="AZ15" s="17">
        <f t="shared" si="35"/>
        <v>10</v>
      </c>
      <c r="BA15" s="35" t="str">
        <f t="shared" si="36"/>
        <v/>
      </c>
      <c r="BB15" s="36" t="str">
        <f t="shared" si="77"/>
        <v/>
      </c>
      <c r="BC15" s="20">
        <f t="shared" si="65"/>
        <v>43992</v>
      </c>
      <c r="BD15" s="20">
        <f t="shared" si="37"/>
        <v>4</v>
      </c>
      <c r="BE15" s="16" t="str">
        <f t="shared" ref="BE15" si="85">IF(BD15=1,"D",IF(BD15=2,"L",IF(BD15=3,"M",IF(BD15=4,"M",IF(BD15=5,"J",IF(BD15=6,"V",IF(BD15=7,"S","")))))))</f>
        <v>M</v>
      </c>
      <c r="BF15" s="17">
        <f t="shared" ref="BF15" si="86">DAY(BC15)</f>
        <v>10</v>
      </c>
      <c r="BG15" s="35" t="str">
        <f t="shared" si="40"/>
        <v/>
      </c>
      <c r="BH15" s="36" t="str">
        <f t="shared" si="78"/>
        <v/>
      </c>
      <c r="BI15" s="20">
        <f t="shared" si="68"/>
        <v>44022</v>
      </c>
      <c r="BJ15" s="20">
        <f t="shared" si="41"/>
        <v>6</v>
      </c>
      <c r="BK15" s="37" t="str">
        <f t="shared" si="42"/>
        <v>V</v>
      </c>
      <c r="BL15" s="38">
        <f t="shared" si="43"/>
        <v>10</v>
      </c>
      <c r="BM15" s="18" t="str">
        <f t="shared" si="44"/>
        <v/>
      </c>
      <c r="BN15" s="19" t="str">
        <f t="shared" si="79"/>
        <v/>
      </c>
      <c r="BO15" s="20">
        <f t="shared" si="69"/>
        <v>44053</v>
      </c>
      <c r="BP15" s="20">
        <f t="shared" si="45"/>
        <v>2</v>
      </c>
      <c r="BQ15" s="37" t="str">
        <f t="shared" si="46"/>
        <v>L</v>
      </c>
      <c r="BR15" s="38">
        <f t="shared" si="47"/>
        <v>10</v>
      </c>
      <c r="BS15" s="18" t="str">
        <f t="shared" si="48"/>
        <v>S</v>
      </c>
      <c r="BT15" s="19">
        <f t="shared" si="80"/>
        <v>32</v>
      </c>
      <c r="BU15" s="20">
        <f t="shared" si="70"/>
        <v>44084</v>
      </c>
      <c r="BV15" s="20">
        <f t="shared" si="49"/>
        <v>5</v>
      </c>
      <c r="BW15" s="16" t="str">
        <f t="shared" si="50"/>
        <v>J</v>
      </c>
      <c r="BX15" s="17">
        <f t="shared" si="51"/>
        <v>10</v>
      </c>
      <c r="BY15" s="18" t="str">
        <f t="shared" si="52"/>
        <v/>
      </c>
      <c r="BZ15" s="19" t="str">
        <f t="shared" si="53"/>
        <v/>
      </c>
      <c r="CA15" s="14"/>
    </row>
    <row r="16" spans="1:79" x14ac:dyDescent="0.35">
      <c r="A16" s="14">
        <f t="shared" si="54"/>
        <v>43719</v>
      </c>
      <c r="B16" s="14">
        <f t="shared" si="0"/>
        <v>4</v>
      </c>
      <c r="C16" s="16" t="str">
        <f t="shared" si="1"/>
        <v>M</v>
      </c>
      <c r="D16" s="17">
        <f t="shared" si="2"/>
        <v>11</v>
      </c>
      <c r="E16" s="18" t="str">
        <f t="shared" si="3"/>
        <v/>
      </c>
      <c r="F16" s="19" t="str">
        <f t="shared" si="4"/>
        <v/>
      </c>
      <c r="G16" s="20">
        <f t="shared" si="55"/>
        <v>43749</v>
      </c>
      <c r="H16" s="21">
        <f t="shared" si="5"/>
        <v>6</v>
      </c>
      <c r="I16" s="16" t="str">
        <f t="shared" si="6"/>
        <v>V</v>
      </c>
      <c r="J16" s="17">
        <f t="shared" si="7"/>
        <v>11</v>
      </c>
      <c r="K16" s="18" t="str">
        <f t="shared" si="8"/>
        <v/>
      </c>
      <c r="L16" s="19" t="str">
        <f t="shared" si="9"/>
        <v/>
      </c>
      <c r="M16" s="20">
        <f t="shared" si="56"/>
        <v>43780</v>
      </c>
      <c r="N16" s="20">
        <f t="shared" si="10"/>
        <v>2</v>
      </c>
      <c r="O16" s="26" t="str">
        <f t="shared" si="71"/>
        <v>L</v>
      </c>
      <c r="P16" s="27">
        <f t="shared" si="72"/>
        <v>11</v>
      </c>
      <c r="Q16" s="28" t="str">
        <f t="shared" si="11"/>
        <v>S</v>
      </c>
      <c r="R16" s="29">
        <f t="shared" si="12"/>
        <v>46</v>
      </c>
      <c r="S16" s="20">
        <f t="shared" si="57"/>
        <v>43810</v>
      </c>
      <c r="T16" s="20">
        <f t="shared" si="13"/>
        <v>4</v>
      </c>
      <c r="U16" s="16" t="str">
        <f t="shared" si="14"/>
        <v>M</v>
      </c>
      <c r="V16" s="17">
        <f t="shared" si="15"/>
        <v>11</v>
      </c>
      <c r="W16" s="28" t="str">
        <f t="shared" si="16"/>
        <v/>
      </c>
      <c r="X16" s="29" t="str">
        <f t="shared" si="17"/>
        <v/>
      </c>
      <c r="Y16" s="20">
        <f t="shared" si="58"/>
        <v>43841</v>
      </c>
      <c r="Z16" s="21">
        <f t="shared" si="18"/>
        <v>7</v>
      </c>
      <c r="AA16" s="16" t="str">
        <f t="shared" si="19"/>
        <v>S</v>
      </c>
      <c r="AB16" s="17">
        <f t="shared" si="20"/>
        <v>11</v>
      </c>
      <c r="AC16" s="28" t="str">
        <f t="shared" si="59"/>
        <v/>
      </c>
      <c r="AD16" s="29" t="str">
        <f t="shared" si="73"/>
        <v/>
      </c>
      <c r="AE16" s="20">
        <f t="shared" si="60"/>
        <v>43872</v>
      </c>
      <c r="AF16" s="20">
        <f t="shared" si="21"/>
        <v>3</v>
      </c>
      <c r="AG16" s="40" t="str">
        <f t="shared" si="61"/>
        <v>M</v>
      </c>
      <c r="AH16" s="17">
        <f t="shared" si="23"/>
        <v>11</v>
      </c>
      <c r="AI16" s="28" t="str">
        <f t="shared" si="24"/>
        <v/>
      </c>
      <c r="AJ16" s="29" t="str">
        <f t="shared" si="74"/>
        <v/>
      </c>
      <c r="AK16" s="20">
        <f t="shared" si="62"/>
        <v>43901</v>
      </c>
      <c r="AL16" s="20">
        <f t="shared" si="25"/>
        <v>4</v>
      </c>
      <c r="AM16" s="16" t="str">
        <f t="shared" si="26"/>
        <v>M</v>
      </c>
      <c r="AN16" s="17">
        <f t="shared" si="27"/>
        <v>11</v>
      </c>
      <c r="AO16" s="35" t="str">
        <f t="shared" si="28"/>
        <v/>
      </c>
      <c r="AP16" s="36" t="str">
        <f t="shared" si="75"/>
        <v/>
      </c>
      <c r="AQ16" s="20">
        <f t="shared" si="63"/>
        <v>43932</v>
      </c>
      <c r="AR16" s="20">
        <f t="shared" si="29"/>
        <v>7</v>
      </c>
      <c r="AS16" s="40" t="str">
        <f t="shared" si="30"/>
        <v>S</v>
      </c>
      <c r="AT16" s="34">
        <f t="shared" si="31"/>
        <v>11</v>
      </c>
      <c r="AU16" s="35" t="str">
        <f t="shared" si="32"/>
        <v/>
      </c>
      <c r="AV16" s="36" t="str">
        <f t="shared" si="76"/>
        <v/>
      </c>
      <c r="AW16" s="20">
        <f t="shared" si="64"/>
        <v>43962</v>
      </c>
      <c r="AX16" s="20">
        <f t="shared" si="33"/>
        <v>2</v>
      </c>
      <c r="AY16" s="16" t="str">
        <f t="shared" si="34"/>
        <v>L</v>
      </c>
      <c r="AZ16" s="17">
        <f t="shared" si="35"/>
        <v>11</v>
      </c>
      <c r="BA16" s="35" t="str">
        <f t="shared" si="36"/>
        <v>S</v>
      </c>
      <c r="BB16" s="36">
        <f t="shared" si="77"/>
        <v>19</v>
      </c>
      <c r="BC16" s="20">
        <f t="shared" si="65"/>
        <v>43993</v>
      </c>
      <c r="BD16" s="20">
        <f t="shared" si="37"/>
        <v>5</v>
      </c>
      <c r="BE16" s="16" t="str">
        <f t="shared" si="66"/>
        <v>J</v>
      </c>
      <c r="BF16" s="17">
        <f t="shared" si="67"/>
        <v>11</v>
      </c>
      <c r="BG16" s="35" t="str">
        <f t="shared" si="40"/>
        <v/>
      </c>
      <c r="BH16" s="36" t="str">
        <f t="shared" si="78"/>
        <v/>
      </c>
      <c r="BI16" s="20">
        <f t="shared" si="68"/>
        <v>44023</v>
      </c>
      <c r="BJ16" s="20">
        <f t="shared" si="41"/>
        <v>7</v>
      </c>
      <c r="BK16" s="37" t="str">
        <f t="shared" si="42"/>
        <v>S</v>
      </c>
      <c r="BL16" s="38">
        <f t="shared" si="43"/>
        <v>11</v>
      </c>
      <c r="BM16" s="18" t="str">
        <f t="shared" si="44"/>
        <v/>
      </c>
      <c r="BN16" s="19" t="str">
        <f t="shared" si="79"/>
        <v/>
      </c>
      <c r="BO16" s="20">
        <f t="shared" si="69"/>
        <v>44054</v>
      </c>
      <c r="BP16" s="20">
        <f t="shared" si="45"/>
        <v>3</v>
      </c>
      <c r="BQ16" s="37" t="str">
        <f t="shared" si="46"/>
        <v>M</v>
      </c>
      <c r="BR16" s="38">
        <f t="shared" si="47"/>
        <v>11</v>
      </c>
      <c r="BS16" s="18" t="str">
        <f t="shared" si="48"/>
        <v/>
      </c>
      <c r="BT16" s="19" t="str">
        <f t="shared" si="80"/>
        <v/>
      </c>
      <c r="BU16" s="20">
        <f t="shared" si="70"/>
        <v>44085</v>
      </c>
      <c r="BV16" s="20">
        <f t="shared" si="49"/>
        <v>6</v>
      </c>
      <c r="BW16" s="16" t="str">
        <f t="shared" si="50"/>
        <v>V</v>
      </c>
      <c r="BX16" s="17">
        <f t="shared" si="51"/>
        <v>11</v>
      </c>
      <c r="BY16" s="18" t="str">
        <f t="shared" si="52"/>
        <v/>
      </c>
      <c r="BZ16" s="19" t="str">
        <f t="shared" si="53"/>
        <v/>
      </c>
      <c r="CA16" s="14"/>
    </row>
    <row r="17" spans="1:79" x14ac:dyDescent="0.35">
      <c r="A17" s="14">
        <f t="shared" si="54"/>
        <v>43720</v>
      </c>
      <c r="B17" s="14">
        <f t="shared" si="0"/>
        <v>5</v>
      </c>
      <c r="C17" s="16" t="str">
        <f t="shared" si="1"/>
        <v>J</v>
      </c>
      <c r="D17" s="17">
        <f t="shared" si="2"/>
        <v>12</v>
      </c>
      <c r="E17" s="18" t="str">
        <f t="shared" si="3"/>
        <v/>
      </c>
      <c r="F17" s="19" t="str">
        <f t="shared" si="4"/>
        <v/>
      </c>
      <c r="G17" s="20">
        <f t="shared" si="55"/>
        <v>43750</v>
      </c>
      <c r="H17" s="21">
        <f t="shared" si="5"/>
        <v>7</v>
      </c>
      <c r="I17" s="16" t="str">
        <f t="shared" si="6"/>
        <v>S</v>
      </c>
      <c r="J17" s="17">
        <f t="shared" si="7"/>
        <v>12</v>
      </c>
      <c r="K17" s="18" t="str">
        <f t="shared" si="8"/>
        <v/>
      </c>
      <c r="L17" s="19" t="str">
        <f t="shared" si="9"/>
        <v/>
      </c>
      <c r="M17" s="20">
        <f t="shared" si="56"/>
        <v>43781</v>
      </c>
      <c r="N17" s="20">
        <f t="shared" si="10"/>
        <v>3</v>
      </c>
      <c r="O17" s="16" t="str">
        <f t="shared" si="71"/>
        <v>M</v>
      </c>
      <c r="P17" s="17">
        <f t="shared" si="72"/>
        <v>12</v>
      </c>
      <c r="Q17" s="28" t="str">
        <f t="shared" si="11"/>
        <v/>
      </c>
      <c r="R17" s="29" t="str">
        <f t="shared" si="12"/>
        <v/>
      </c>
      <c r="S17" s="20">
        <f t="shared" si="57"/>
        <v>43811</v>
      </c>
      <c r="T17" s="20">
        <f t="shared" si="13"/>
        <v>5</v>
      </c>
      <c r="U17" s="16" t="str">
        <f t="shared" si="14"/>
        <v>J</v>
      </c>
      <c r="V17" s="17">
        <f t="shared" si="15"/>
        <v>12</v>
      </c>
      <c r="W17" s="28" t="str">
        <f t="shared" si="16"/>
        <v/>
      </c>
      <c r="X17" s="29" t="str">
        <f t="shared" si="17"/>
        <v/>
      </c>
      <c r="Y17" s="20">
        <f t="shared" si="58"/>
        <v>43842</v>
      </c>
      <c r="Z17" s="21">
        <f t="shared" si="18"/>
        <v>1</v>
      </c>
      <c r="AA17" s="16" t="str">
        <f t="shared" si="19"/>
        <v>D</v>
      </c>
      <c r="AB17" s="17">
        <f t="shared" si="20"/>
        <v>12</v>
      </c>
      <c r="AC17" s="28" t="str">
        <f t="shared" si="59"/>
        <v/>
      </c>
      <c r="AD17" s="29" t="str">
        <f t="shared" si="73"/>
        <v/>
      </c>
      <c r="AE17" s="20">
        <f t="shared" si="60"/>
        <v>43873</v>
      </c>
      <c r="AF17" s="20">
        <f t="shared" si="21"/>
        <v>4</v>
      </c>
      <c r="AG17" s="40" t="str">
        <f t="shared" si="61"/>
        <v>M</v>
      </c>
      <c r="AH17" s="17">
        <f t="shared" si="23"/>
        <v>12</v>
      </c>
      <c r="AI17" s="28" t="str">
        <f t="shared" si="24"/>
        <v/>
      </c>
      <c r="AJ17" s="29" t="str">
        <f t="shared" si="74"/>
        <v/>
      </c>
      <c r="AK17" s="20">
        <f t="shared" si="62"/>
        <v>43902</v>
      </c>
      <c r="AL17" s="20">
        <f t="shared" si="25"/>
        <v>5</v>
      </c>
      <c r="AM17" s="16" t="str">
        <f t="shared" si="26"/>
        <v>J</v>
      </c>
      <c r="AN17" s="17">
        <f t="shared" si="27"/>
        <v>12</v>
      </c>
      <c r="AO17" s="35" t="str">
        <f t="shared" si="28"/>
        <v/>
      </c>
      <c r="AP17" s="36" t="str">
        <f t="shared" si="75"/>
        <v/>
      </c>
      <c r="AQ17" s="20">
        <f t="shared" si="63"/>
        <v>43933</v>
      </c>
      <c r="AR17" s="20">
        <f t="shared" si="29"/>
        <v>1</v>
      </c>
      <c r="AS17" s="40" t="str">
        <f t="shared" si="30"/>
        <v>D</v>
      </c>
      <c r="AT17" s="34">
        <f t="shared" si="31"/>
        <v>12</v>
      </c>
      <c r="AU17" s="35" t="str">
        <f t="shared" si="32"/>
        <v/>
      </c>
      <c r="AV17" s="36" t="str">
        <f t="shared" si="76"/>
        <v/>
      </c>
      <c r="AW17" s="20">
        <f t="shared" si="64"/>
        <v>43963</v>
      </c>
      <c r="AX17" s="20">
        <f t="shared" si="33"/>
        <v>3</v>
      </c>
      <c r="AY17" s="16" t="str">
        <f t="shared" si="34"/>
        <v>M</v>
      </c>
      <c r="AZ17" s="17">
        <f t="shared" si="35"/>
        <v>12</v>
      </c>
      <c r="BA17" s="35" t="str">
        <f t="shared" si="36"/>
        <v/>
      </c>
      <c r="BB17" s="36" t="str">
        <f t="shared" si="77"/>
        <v/>
      </c>
      <c r="BC17" s="20">
        <f t="shared" si="65"/>
        <v>43994</v>
      </c>
      <c r="BD17" s="20">
        <f t="shared" si="37"/>
        <v>6</v>
      </c>
      <c r="BE17" s="16" t="str">
        <f t="shared" si="66"/>
        <v>V</v>
      </c>
      <c r="BF17" s="17">
        <f t="shared" si="67"/>
        <v>12</v>
      </c>
      <c r="BG17" s="35" t="str">
        <f t="shared" si="40"/>
        <v/>
      </c>
      <c r="BH17" s="36" t="str">
        <f t="shared" si="78"/>
        <v/>
      </c>
      <c r="BI17" s="20">
        <f t="shared" si="68"/>
        <v>44024</v>
      </c>
      <c r="BJ17" s="20">
        <f t="shared" si="41"/>
        <v>1</v>
      </c>
      <c r="BK17" s="37" t="str">
        <f t="shared" si="42"/>
        <v>D</v>
      </c>
      <c r="BL17" s="38">
        <f t="shared" si="43"/>
        <v>12</v>
      </c>
      <c r="BM17" s="18" t="str">
        <f t="shared" si="44"/>
        <v/>
      </c>
      <c r="BN17" s="19" t="str">
        <f t="shared" si="79"/>
        <v/>
      </c>
      <c r="BO17" s="20">
        <f t="shared" si="69"/>
        <v>44055</v>
      </c>
      <c r="BP17" s="20">
        <f t="shared" si="45"/>
        <v>4</v>
      </c>
      <c r="BQ17" s="37" t="str">
        <f t="shared" si="46"/>
        <v>M</v>
      </c>
      <c r="BR17" s="38">
        <f t="shared" si="47"/>
        <v>12</v>
      </c>
      <c r="BS17" s="18" t="str">
        <f t="shared" si="48"/>
        <v/>
      </c>
      <c r="BT17" s="19" t="str">
        <f t="shared" si="80"/>
        <v/>
      </c>
      <c r="BU17" s="20">
        <f t="shared" si="70"/>
        <v>44086</v>
      </c>
      <c r="BV17" s="20">
        <f t="shared" si="49"/>
        <v>7</v>
      </c>
      <c r="BW17" s="16" t="str">
        <f t="shared" si="50"/>
        <v>S</v>
      </c>
      <c r="BX17" s="17">
        <f t="shared" si="51"/>
        <v>12</v>
      </c>
      <c r="BY17" s="18" t="str">
        <f t="shared" si="52"/>
        <v/>
      </c>
      <c r="BZ17" s="19" t="str">
        <f t="shared" si="53"/>
        <v/>
      </c>
      <c r="CA17" s="14"/>
    </row>
    <row r="18" spans="1:79" x14ac:dyDescent="0.35">
      <c r="A18" s="14">
        <f t="shared" si="54"/>
        <v>43721</v>
      </c>
      <c r="B18" s="14">
        <f t="shared" si="0"/>
        <v>6</v>
      </c>
      <c r="C18" s="16" t="str">
        <f t="shared" si="1"/>
        <v>V</v>
      </c>
      <c r="D18" s="17">
        <f t="shared" si="2"/>
        <v>13</v>
      </c>
      <c r="E18" s="18" t="str">
        <f t="shared" si="3"/>
        <v/>
      </c>
      <c r="F18" s="19" t="str">
        <f t="shared" si="4"/>
        <v/>
      </c>
      <c r="G18" s="20">
        <f t="shared" si="55"/>
        <v>43751</v>
      </c>
      <c r="H18" s="21">
        <f t="shared" si="5"/>
        <v>1</v>
      </c>
      <c r="I18" s="16" t="str">
        <f t="shared" si="6"/>
        <v>D</v>
      </c>
      <c r="J18" s="17">
        <f t="shared" si="7"/>
        <v>13</v>
      </c>
      <c r="K18" s="18" t="str">
        <f t="shared" si="8"/>
        <v/>
      </c>
      <c r="L18" s="19" t="str">
        <f t="shared" si="9"/>
        <v/>
      </c>
      <c r="M18" s="20">
        <f t="shared" si="56"/>
        <v>43782</v>
      </c>
      <c r="N18" s="20">
        <f t="shared" si="10"/>
        <v>4</v>
      </c>
      <c r="O18" s="16" t="str">
        <f t="shared" si="71"/>
        <v>M</v>
      </c>
      <c r="P18" s="17">
        <f t="shared" si="72"/>
        <v>13</v>
      </c>
      <c r="Q18" s="28" t="str">
        <f t="shared" si="11"/>
        <v/>
      </c>
      <c r="R18" s="29" t="str">
        <f t="shared" si="12"/>
        <v/>
      </c>
      <c r="S18" s="20">
        <f t="shared" si="57"/>
        <v>43812</v>
      </c>
      <c r="T18" s="20">
        <f t="shared" si="13"/>
        <v>6</v>
      </c>
      <c r="U18" s="16" t="str">
        <f t="shared" si="14"/>
        <v>V</v>
      </c>
      <c r="V18" s="17">
        <f t="shared" si="15"/>
        <v>13</v>
      </c>
      <c r="W18" s="28" t="str">
        <f t="shared" si="16"/>
        <v/>
      </c>
      <c r="X18" s="29" t="str">
        <f t="shared" si="17"/>
        <v/>
      </c>
      <c r="Y18" s="20">
        <f t="shared" si="58"/>
        <v>43843</v>
      </c>
      <c r="Z18" s="21">
        <f t="shared" si="18"/>
        <v>2</v>
      </c>
      <c r="AA18" s="16" t="str">
        <f t="shared" si="19"/>
        <v>L</v>
      </c>
      <c r="AB18" s="17">
        <f t="shared" si="20"/>
        <v>13</v>
      </c>
      <c r="AC18" s="28" t="str">
        <f t="shared" si="59"/>
        <v>S</v>
      </c>
      <c r="AD18" s="29">
        <f t="shared" si="73"/>
        <v>2</v>
      </c>
      <c r="AE18" s="20">
        <f t="shared" si="60"/>
        <v>43874</v>
      </c>
      <c r="AF18" s="20">
        <f t="shared" si="21"/>
        <v>5</v>
      </c>
      <c r="AG18" s="40" t="str">
        <f t="shared" si="61"/>
        <v>J</v>
      </c>
      <c r="AH18" s="17">
        <f t="shared" si="23"/>
        <v>13</v>
      </c>
      <c r="AI18" s="28" t="str">
        <f t="shared" si="24"/>
        <v/>
      </c>
      <c r="AJ18" s="29" t="str">
        <f t="shared" si="74"/>
        <v/>
      </c>
      <c r="AK18" s="20">
        <f t="shared" si="62"/>
        <v>43903</v>
      </c>
      <c r="AL18" s="20">
        <f t="shared" si="25"/>
        <v>6</v>
      </c>
      <c r="AM18" s="16" t="str">
        <f t="shared" si="26"/>
        <v>V</v>
      </c>
      <c r="AN18" s="17">
        <f t="shared" si="27"/>
        <v>13</v>
      </c>
      <c r="AO18" s="35" t="str">
        <f t="shared" si="28"/>
        <v/>
      </c>
      <c r="AP18" s="36" t="str">
        <f t="shared" si="75"/>
        <v/>
      </c>
      <c r="AQ18" s="20">
        <f t="shared" si="63"/>
        <v>43934</v>
      </c>
      <c r="AR18" s="20">
        <f t="shared" si="29"/>
        <v>2</v>
      </c>
      <c r="AS18" s="26" t="str">
        <f t="shared" si="30"/>
        <v>L</v>
      </c>
      <c r="AT18" s="27">
        <f t="shared" si="31"/>
        <v>13</v>
      </c>
      <c r="AU18" s="35" t="str">
        <f t="shared" si="32"/>
        <v>S</v>
      </c>
      <c r="AV18" s="36">
        <f t="shared" si="76"/>
        <v>15</v>
      </c>
      <c r="AW18" s="20">
        <f t="shared" si="64"/>
        <v>43964</v>
      </c>
      <c r="AX18" s="20">
        <f t="shared" si="33"/>
        <v>4</v>
      </c>
      <c r="AY18" s="16" t="str">
        <f t="shared" si="34"/>
        <v>M</v>
      </c>
      <c r="AZ18" s="17">
        <f>DAY(AW18)</f>
        <v>13</v>
      </c>
      <c r="BA18" s="35" t="str">
        <f t="shared" si="36"/>
        <v/>
      </c>
      <c r="BB18" s="36" t="str">
        <f t="shared" si="77"/>
        <v/>
      </c>
      <c r="BC18" s="20">
        <f t="shared" si="65"/>
        <v>43995</v>
      </c>
      <c r="BD18" s="20">
        <f t="shared" si="37"/>
        <v>7</v>
      </c>
      <c r="BE18" s="16" t="str">
        <f t="shared" si="66"/>
        <v>S</v>
      </c>
      <c r="BF18" s="17">
        <f t="shared" si="67"/>
        <v>13</v>
      </c>
      <c r="BG18" s="35" t="str">
        <f t="shared" si="40"/>
        <v/>
      </c>
      <c r="BH18" s="36" t="str">
        <f t="shared" si="78"/>
        <v/>
      </c>
      <c r="BI18" s="20">
        <f t="shared" si="68"/>
        <v>44025</v>
      </c>
      <c r="BJ18" s="20">
        <f t="shared" si="41"/>
        <v>2</v>
      </c>
      <c r="BK18" s="37" t="str">
        <f t="shared" si="42"/>
        <v>L</v>
      </c>
      <c r="BL18" s="38">
        <f t="shared" si="43"/>
        <v>13</v>
      </c>
      <c r="BM18" s="18" t="str">
        <f t="shared" si="44"/>
        <v>S</v>
      </c>
      <c r="BN18" s="19">
        <f t="shared" si="79"/>
        <v>28</v>
      </c>
      <c r="BO18" s="20">
        <f t="shared" si="69"/>
        <v>44056</v>
      </c>
      <c r="BP18" s="20">
        <f t="shared" si="45"/>
        <v>5</v>
      </c>
      <c r="BQ18" s="37" t="str">
        <f t="shared" si="46"/>
        <v>J</v>
      </c>
      <c r="BR18" s="38">
        <f t="shared" si="47"/>
        <v>13</v>
      </c>
      <c r="BS18" s="18" t="str">
        <f t="shared" si="48"/>
        <v/>
      </c>
      <c r="BT18" s="19" t="str">
        <f t="shared" si="80"/>
        <v/>
      </c>
      <c r="BU18" s="20">
        <f t="shared" si="70"/>
        <v>44087</v>
      </c>
      <c r="BV18" s="20">
        <f t="shared" si="49"/>
        <v>1</v>
      </c>
      <c r="BW18" s="16" t="str">
        <f t="shared" si="50"/>
        <v>D</v>
      </c>
      <c r="BX18" s="17">
        <f t="shared" si="51"/>
        <v>13</v>
      </c>
      <c r="BY18" s="18" t="str">
        <f t="shared" si="52"/>
        <v/>
      </c>
      <c r="BZ18" s="19" t="str">
        <f t="shared" si="53"/>
        <v/>
      </c>
      <c r="CA18" s="14"/>
    </row>
    <row r="19" spans="1:79" x14ac:dyDescent="0.35">
      <c r="A19" s="14">
        <f t="shared" si="54"/>
        <v>43722</v>
      </c>
      <c r="B19" s="14">
        <f t="shared" si="0"/>
        <v>7</v>
      </c>
      <c r="C19" s="16" t="str">
        <f t="shared" si="1"/>
        <v>S</v>
      </c>
      <c r="D19" s="17">
        <f t="shared" si="2"/>
        <v>14</v>
      </c>
      <c r="E19" s="18" t="str">
        <f t="shared" si="3"/>
        <v/>
      </c>
      <c r="F19" s="19" t="str">
        <f t="shared" si="4"/>
        <v/>
      </c>
      <c r="G19" s="20">
        <f t="shared" si="55"/>
        <v>43752</v>
      </c>
      <c r="H19" s="21">
        <f t="shared" si="5"/>
        <v>2</v>
      </c>
      <c r="I19" s="16" t="str">
        <f t="shared" si="6"/>
        <v>L</v>
      </c>
      <c r="J19" s="17">
        <f t="shared" si="7"/>
        <v>14</v>
      </c>
      <c r="K19" s="18" t="str">
        <f t="shared" si="8"/>
        <v>S</v>
      </c>
      <c r="L19" s="19">
        <f t="shared" si="9"/>
        <v>42</v>
      </c>
      <c r="M19" s="20">
        <f t="shared" si="56"/>
        <v>43783</v>
      </c>
      <c r="N19" s="20">
        <f t="shared" si="10"/>
        <v>5</v>
      </c>
      <c r="O19" s="16" t="str">
        <f t="shared" si="71"/>
        <v>J</v>
      </c>
      <c r="P19" s="17">
        <f t="shared" si="72"/>
        <v>14</v>
      </c>
      <c r="Q19" s="28" t="str">
        <f t="shared" si="11"/>
        <v/>
      </c>
      <c r="R19" s="29" t="str">
        <f t="shared" si="12"/>
        <v/>
      </c>
      <c r="S19" s="20">
        <f t="shared" si="57"/>
        <v>43813</v>
      </c>
      <c r="T19" s="20">
        <f t="shared" si="13"/>
        <v>7</v>
      </c>
      <c r="U19" s="16" t="str">
        <f t="shared" si="14"/>
        <v>S</v>
      </c>
      <c r="V19" s="17">
        <f t="shared" si="15"/>
        <v>14</v>
      </c>
      <c r="W19" s="28" t="str">
        <f t="shared" si="16"/>
        <v/>
      </c>
      <c r="X19" s="29" t="str">
        <f t="shared" si="17"/>
        <v/>
      </c>
      <c r="Y19" s="20">
        <f t="shared" si="58"/>
        <v>43844</v>
      </c>
      <c r="Z19" s="21">
        <f t="shared" si="18"/>
        <v>3</v>
      </c>
      <c r="AA19" s="16" t="str">
        <f t="shared" si="19"/>
        <v>M</v>
      </c>
      <c r="AB19" s="17">
        <f t="shared" si="20"/>
        <v>14</v>
      </c>
      <c r="AC19" s="28" t="str">
        <f t="shared" si="59"/>
        <v/>
      </c>
      <c r="AD19" s="29" t="str">
        <f t="shared" si="73"/>
        <v/>
      </c>
      <c r="AE19" s="20">
        <f t="shared" si="60"/>
        <v>43875</v>
      </c>
      <c r="AF19" s="20">
        <f t="shared" si="21"/>
        <v>6</v>
      </c>
      <c r="AG19" s="40" t="str">
        <f t="shared" si="61"/>
        <v>V</v>
      </c>
      <c r="AH19" s="17">
        <f t="shared" si="23"/>
        <v>14</v>
      </c>
      <c r="AI19" s="28" t="str">
        <f t="shared" si="24"/>
        <v/>
      </c>
      <c r="AJ19" s="29" t="str">
        <f t="shared" si="74"/>
        <v/>
      </c>
      <c r="AK19" s="20">
        <f t="shared" si="62"/>
        <v>43904</v>
      </c>
      <c r="AL19" s="20">
        <f t="shared" si="25"/>
        <v>7</v>
      </c>
      <c r="AM19" s="16" t="str">
        <f t="shared" si="26"/>
        <v>S</v>
      </c>
      <c r="AN19" s="17">
        <f t="shared" si="27"/>
        <v>14</v>
      </c>
      <c r="AO19" s="35" t="str">
        <f t="shared" si="28"/>
        <v/>
      </c>
      <c r="AP19" s="36" t="str">
        <f t="shared" si="75"/>
        <v/>
      </c>
      <c r="AQ19" s="20">
        <f t="shared" si="63"/>
        <v>43935</v>
      </c>
      <c r="AR19" s="20">
        <f t="shared" si="29"/>
        <v>3</v>
      </c>
      <c r="AS19" s="40" t="str">
        <f t="shared" si="30"/>
        <v>M</v>
      </c>
      <c r="AT19" s="34">
        <f t="shared" si="31"/>
        <v>14</v>
      </c>
      <c r="AU19" s="35" t="str">
        <f t="shared" si="32"/>
        <v/>
      </c>
      <c r="AV19" s="36" t="str">
        <f t="shared" si="76"/>
        <v/>
      </c>
      <c r="AW19" s="20">
        <f t="shared" si="64"/>
        <v>43965</v>
      </c>
      <c r="AX19" s="20">
        <f t="shared" si="33"/>
        <v>5</v>
      </c>
      <c r="AY19" s="16" t="str">
        <f t="shared" si="34"/>
        <v>J</v>
      </c>
      <c r="AZ19" s="17">
        <f>DAY(AW19)</f>
        <v>14</v>
      </c>
      <c r="BA19" s="35" t="str">
        <f t="shared" si="36"/>
        <v/>
      </c>
      <c r="BB19" s="36" t="str">
        <f t="shared" si="77"/>
        <v/>
      </c>
      <c r="BC19" s="20">
        <f t="shared" si="65"/>
        <v>43996</v>
      </c>
      <c r="BD19" s="20">
        <f t="shared" si="37"/>
        <v>1</v>
      </c>
      <c r="BE19" s="16" t="str">
        <f t="shared" si="66"/>
        <v>D</v>
      </c>
      <c r="BF19" s="17">
        <f t="shared" si="67"/>
        <v>14</v>
      </c>
      <c r="BG19" s="35" t="str">
        <f t="shared" si="40"/>
        <v/>
      </c>
      <c r="BH19" s="36" t="str">
        <f t="shared" si="78"/>
        <v/>
      </c>
      <c r="BI19" s="20">
        <f t="shared" si="68"/>
        <v>44026</v>
      </c>
      <c r="BJ19" s="20">
        <f t="shared" si="41"/>
        <v>3</v>
      </c>
      <c r="BK19" s="26" t="str">
        <f t="shared" si="42"/>
        <v>M</v>
      </c>
      <c r="BL19" s="27">
        <f t="shared" si="43"/>
        <v>14</v>
      </c>
      <c r="BM19" s="18" t="str">
        <f t="shared" si="44"/>
        <v/>
      </c>
      <c r="BN19" s="19" t="str">
        <f t="shared" si="79"/>
        <v/>
      </c>
      <c r="BO19" s="20">
        <f t="shared" si="69"/>
        <v>44057</v>
      </c>
      <c r="BP19" s="20">
        <f t="shared" si="45"/>
        <v>6</v>
      </c>
      <c r="BQ19" s="37" t="str">
        <f t="shared" si="46"/>
        <v>V</v>
      </c>
      <c r="BR19" s="38">
        <f t="shared" si="47"/>
        <v>14</v>
      </c>
      <c r="BS19" s="18" t="str">
        <f t="shared" si="48"/>
        <v/>
      </c>
      <c r="BT19" s="19" t="str">
        <f t="shared" si="80"/>
        <v/>
      </c>
      <c r="BU19" s="20">
        <f t="shared" si="70"/>
        <v>44088</v>
      </c>
      <c r="BV19" s="20">
        <f t="shared" si="49"/>
        <v>2</v>
      </c>
      <c r="BW19" s="16" t="str">
        <f t="shared" si="50"/>
        <v>L</v>
      </c>
      <c r="BX19" s="17">
        <f t="shared" si="51"/>
        <v>14</v>
      </c>
      <c r="BY19" s="18" t="str">
        <f t="shared" si="52"/>
        <v>S</v>
      </c>
      <c r="BZ19" s="19">
        <f t="shared" si="53"/>
        <v>90</v>
      </c>
      <c r="CA19" s="14"/>
    </row>
    <row r="20" spans="1:79" x14ac:dyDescent="0.35">
      <c r="A20" s="14">
        <f t="shared" si="54"/>
        <v>43723</v>
      </c>
      <c r="B20" s="14">
        <f t="shared" si="0"/>
        <v>1</v>
      </c>
      <c r="C20" s="16" t="str">
        <f t="shared" si="1"/>
        <v>D</v>
      </c>
      <c r="D20" s="17">
        <f t="shared" si="2"/>
        <v>15</v>
      </c>
      <c r="E20" s="18" t="str">
        <f t="shared" si="3"/>
        <v/>
      </c>
      <c r="F20" s="19" t="str">
        <f t="shared" si="4"/>
        <v/>
      </c>
      <c r="G20" s="20">
        <f t="shared" si="55"/>
        <v>43753</v>
      </c>
      <c r="H20" s="21">
        <f t="shared" si="5"/>
        <v>3</v>
      </c>
      <c r="I20" s="16" t="str">
        <f t="shared" si="6"/>
        <v>M</v>
      </c>
      <c r="J20" s="17">
        <f t="shared" si="7"/>
        <v>15</v>
      </c>
      <c r="K20" s="18" t="str">
        <f t="shared" si="8"/>
        <v/>
      </c>
      <c r="L20" s="19" t="str">
        <f t="shared" si="9"/>
        <v/>
      </c>
      <c r="M20" s="20">
        <f t="shared" si="56"/>
        <v>43784</v>
      </c>
      <c r="N20" s="20">
        <f t="shared" si="10"/>
        <v>6</v>
      </c>
      <c r="O20" s="16" t="str">
        <f t="shared" si="71"/>
        <v>V</v>
      </c>
      <c r="P20" s="17">
        <f t="shared" si="72"/>
        <v>15</v>
      </c>
      <c r="Q20" s="28" t="str">
        <f t="shared" si="11"/>
        <v/>
      </c>
      <c r="R20" s="29" t="str">
        <f t="shared" si="12"/>
        <v/>
      </c>
      <c r="S20" s="20">
        <f t="shared" si="57"/>
        <v>43814</v>
      </c>
      <c r="T20" s="20">
        <f t="shared" si="13"/>
        <v>1</v>
      </c>
      <c r="U20" s="16" t="str">
        <f t="shared" si="14"/>
        <v>D</v>
      </c>
      <c r="V20" s="17">
        <f t="shared" si="15"/>
        <v>15</v>
      </c>
      <c r="W20" s="28" t="str">
        <f t="shared" si="16"/>
        <v/>
      </c>
      <c r="X20" s="29" t="str">
        <f t="shared" si="17"/>
        <v/>
      </c>
      <c r="Y20" s="20">
        <f t="shared" si="58"/>
        <v>43845</v>
      </c>
      <c r="Z20" s="21">
        <f t="shared" si="18"/>
        <v>4</v>
      </c>
      <c r="AA20" s="16" t="str">
        <f t="shared" si="19"/>
        <v>M</v>
      </c>
      <c r="AB20" s="17">
        <f t="shared" si="20"/>
        <v>15</v>
      </c>
      <c r="AC20" s="28" t="str">
        <f t="shared" si="59"/>
        <v/>
      </c>
      <c r="AD20" s="29" t="str">
        <f t="shared" si="73"/>
        <v/>
      </c>
      <c r="AE20" s="20">
        <f t="shared" si="60"/>
        <v>43876</v>
      </c>
      <c r="AF20" s="20">
        <f t="shared" si="21"/>
        <v>7</v>
      </c>
      <c r="AG20" s="40" t="str">
        <f t="shared" si="61"/>
        <v>S</v>
      </c>
      <c r="AH20" s="34">
        <f t="shared" si="23"/>
        <v>15</v>
      </c>
      <c r="AI20" s="28" t="str">
        <f t="shared" si="24"/>
        <v/>
      </c>
      <c r="AJ20" s="29" t="str">
        <f t="shared" si="74"/>
        <v/>
      </c>
      <c r="AK20" s="20">
        <f t="shared" si="62"/>
        <v>43905</v>
      </c>
      <c r="AL20" s="20">
        <f t="shared" si="25"/>
        <v>1</v>
      </c>
      <c r="AM20" s="16" t="str">
        <f t="shared" si="26"/>
        <v>D</v>
      </c>
      <c r="AN20" s="17">
        <f t="shared" si="27"/>
        <v>15</v>
      </c>
      <c r="AO20" s="35" t="str">
        <f t="shared" si="28"/>
        <v/>
      </c>
      <c r="AP20" s="36" t="str">
        <f t="shared" si="75"/>
        <v/>
      </c>
      <c r="AQ20" s="20">
        <f t="shared" si="63"/>
        <v>43936</v>
      </c>
      <c r="AR20" s="20">
        <f t="shared" si="29"/>
        <v>4</v>
      </c>
      <c r="AS20" s="40" t="str">
        <f t="shared" si="30"/>
        <v>M</v>
      </c>
      <c r="AT20" s="34">
        <f t="shared" si="31"/>
        <v>15</v>
      </c>
      <c r="AU20" s="35" t="str">
        <f t="shared" si="32"/>
        <v/>
      </c>
      <c r="AV20" s="36" t="str">
        <f t="shared" si="76"/>
        <v/>
      </c>
      <c r="AW20" s="20">
        <f t="shared" si="64"/>
        <v>43966</v>
      </c>
      <c r="AX20" s="20">
        <f t="shared" si="33"/>
        <v>6</v>
      </c>
      <c r="AY20" s="16" t="str">
        <f t="shared" si="34"/>
        <v>V</v>
      </c>
      <c r="AZ20" s="17">
        <f t="shared" si="35"/>
        <v>15</v>
      </c>
      <c r="BA20" s="35" t="str">
        <f t="shared" si="36"/>
        <v/>
      </c>
      <c r="BB20" s="36" t="str">
        <f t="shared" si="77"/>
        <v/>
      </c>
      <c r="BC20" s="20">
        <f t="shared" si="65"/>
        <v>43997</v>
      </c>
      <c r="BD20" s="20">
        <f t="shared" si="37"/>
        <v>2</v>
      </c>
      <c r="BE20" s="16" t="str">
        <f t="shared" si="66"/>
        <v>L</v>
      </c>
      <c r="BF20" s="17">
        <f t="shared" si="67"/>
        <v>15</v>
      </c>
      <c r="BG20" s="35" t="str">
        <f t="shared" si="40"/>
        <v>S</v>
      </c>
      <c r="BH20" s="36">
        <f t="shared" si="78"/>
        <v>24</v>
      </c>
      <c r="BI20" s="20">
        <f t="shared" si="68"/>
        <v>44027</v>
      </c>
      <c r="BJ20" s="20">
        <f t="shared" si="41"/>
        <v>4</v>
      </c>
      <c r="BK20" s="37" t="str">
        <f t="shared" si="42"/>
        <v>M</v>
      </c>
      <c r="BL20" s="38">
        <f t="shared" si="43"/>
        <v>15</v>
      </c>
      <c r="BM20" s="18" t="str">
        <f t="shared" si="44"/>
        <v/>
      </c>
      <c r="BN20" s="19" t="str">
        <f t="shared" si="79"/>
        <v/>
      </c>
      <c r="BO20" s="20">
        <f t="shared" si="69"/>
        <v>44058</v>
      </c>
      <c r="BP20" s="20">
        <f t="shared" si="45"/>
        <v>7</v>
      </c>
      <c r="BQ20" s="26" t="str">
        <f t="shared" si="46"/>
        <v>S</v>
      </c>
      <c r="BR20" s="27">
        <f t="shared" si="47"/>
        <v>15</v>
      </c>
      <c r="BS20" s="18" t="str">
        <f t="shared" si="48"/>
        <v/>
      </c>
      <c r="BT20" s="19" t="str">
        <f t="shared" si="80"/>
        <v/>
      </c>
      <c r="BU20" s="20">
        <f t="shared" si="70"/>
        <v>44089</v>
      </c>
      <c r="BV20" s="20">
        <f t="shared" si="49"/>
        <v>3</v>
      </c>
      <c r="BW20" s="16" t="str">
        <f t="shared" si="50"/>
        <v>M</v>
      </c>
      <c r="BX20" s="17">
        <f t="shared" si="51"/>
        <v>15</v>
      </c>
      <c r="BY20" s="18" t="str">
        <f t="shared" si="52"/>
        <v/>
      </c>
      <c r="BZ20" s="19" t="str">
        <f t="shared" si="53"/>
        <v/>
      </c>
      <c r="CA20" s="14"/>
    </row>
    <row r="21" spans="1:79" x14ac:dyDescent="0.35">
      <c r="A21" s="14">
        <f t="shared" si="54"/>
        <v>43724</v>
      </c>
      <c r="B21" s="14">
        <f t="shared" si="0"/>
        <v>2</v>
      </c>
      <c r="C21" s="16" t="str">
        <f t="shared" si="1"/>
        <v>L</v>
      </c>
      <c r="D21" s="17">
        <f t="shared" si="2"/>
        <v>16</v>
      </c>
      <c r="E21" s="18" t="str">
        <f t="shared" si="3"/>
        <v>S</v>
      </c>
      <c r="F21" s="19">
        <f t="shared" si="4"/>
        <v>38</v>
      </c>
      <c r="G21" s="20">
        <f t="shared" si="55"/>
        <v>43754</v>
      </c>
      <c r="H21" s="21">
        <f t="shared" si="5"/>
        <v>4</v>
      </c>
      <c r="I21" s="16" t="str">
        <f t="shared" si="6"/>
        <v>M</v>
      </c>
      <c r="J21" s="17">
        <f t="shared" si="7"/>
        <v>16</v>
      </c>
      <c r="K21" s="18" t="str">
        <f t="shared" si="8"/>
        <v/>
      </c>
      <c r="L21" s="19" t="str">
        <f t="shared" si="9"/>
        <v/>
      </c>
      <c r="M21" s="20">
        <f t="shared" si="56"/>
        <v>43785</v>
      </c>
      <c r="N21" s="20">
        <f t="shared" si="10"/>
        <v>7</v>
      </c>
      <c r="O21" s="16" t="str">
        <f t="shared" si="71"/>
        <v>S</v>
      </c>
      <c r="P21" s="17">
        <f t="shared" si="72"/>
        <v>16</v>
      </c>
      <c r="Q21" s="28" t="str">
        <f t="shared" si="11"/>
        <v/>
      </c>
      <c r="R21" s="29" t="str">
        <f t="shared" si="12"/>
        <v/>
      </c>
      <c r="S21" s="20">
        <f t="shared" si="57"/>
        <v>43815</v>
      </c>
      <c r="T21" s="20">
        <f t="shared" si="13"/>
        <v>2</v>
      </c>
      <c r="U21" s="16" t="str">
        <f t="shared" si="14"/>
        <v>L</v>
      </c>
      <c r="V21" s="17">
        <f t="shared" si="15"/>
        <v>16</v>
      </c>
      <c r="W21" s="28" t="str">
        <f t="shared" si="16"/>
        <v>S</v>
      </c>
      <c r="X21" s="29">
        <f t="shared" si="17"/>
        <v>51</v>
      </c>
      <c r="Y21" s="20">
        <f t="shared" si="58"/>
        <v>43846</v>
      </c>
      <c r="Z21" s="21">
        <f t="shared" si="18"/>
        <v>5</v>
      </c>
      <c r="AA21" s="16" t="str">
        <f t="shared" si="19"/>
        <v>J</v>
      </c>
      <c r="AB21" s="17">
        <f t="shared" si="20"/>
        <v>16</v>
      </c>
      <c r="AC21" s="28" t="str">
        <f t="shared" si="59"/>
        <v/>
      </c>
      <c r="AD21" s="29" t="str">
        <f t="shared" si="73"/>
        <v/>
      </c>
      <c r="AE21" s="20">
        <f t="shared" si="60"/>
        <v>43877</v>
      </c>
      <c r="AF21" s="20">
        <f t="shared" si="21"/>
        <v>1</v>
      </c>
      <c r="AG21" s="40" t="str">
        <f t="shared" si="61"/>
        <v>D</v>
      </c>
      <c r="AH21" s="34">
        <f t="shared" si="23"/>
        <v>16</v>
      </c>
      <c r="AI21" s="28" t="str">
        <f t="shared" si="24"/>
        <v/>
      </c>
      <c r="AJ21" s="29" t="str">
        <f t="shared" si="74"/>
        <v/>
      </c>
      <c r="AK21" s="20">
        <f t="shared" si="62"/>
        <v>43906</v>
      </c>
      <c r="AL21" s="20">
        <f t="shared" si="25"/>
        <v>2</v>
      </c>
      <c r="AM21" s="16" t="str">
        <f t="shared" si="26"/>
        <v>L</v>
      </c>
      <c r="AN21" s="17">
        <f t="shared" si="27"/>
        <v>16</v>
      </c>
      <c r="AO21" s="35" t="str">
        <f t="shared" si="28"/>
        <v>S</v>
      </c>
      <c r="AP21" s="36">
        <f t="shared" si="75"/>
        <v>11</v>
      </c>
      <c r="AQ21" s="20">
        <f t="shared" si="63"/>
        <v>43937</v>
      </c>
      <c r="AR21" s="20">
        <f t="shared" si="29"/>
        <v>5</v>
      </c>
      <c r="AS21" s="40" t="str">
        <f t="shared" si="30"/>
        <v>J</v>
      </c>
      <c r="AT21" s="34">
        <f t="shared" si="31"/>
        <v>16</v>
      </c>
      <c r="AU21" s="35" t="str">
        <f t="shared" si="32"/>
        <v/>
      </c>
      <c r="AV21" s="36" t="str">
        <f t="shared" si="76"/>
        <v/>
      </c>
      <c r="AW21" s="20">
        <f t="shared" si="64"/>
        <v>43967</v>
      </c>
      <c r="AX21" s="20">
        <f t="shared" si="33"/>
        <v>7</v>
      </c>
      <c r="AY21" s="16" t="str">
        <f t="shared" si="34"/>
        <v>S</v>
      </c>
      <c r="AZ21" s="17">
        <f t="shared" si="35"/>
        <v>16</v>
      </c>
      <c r="BA21" s="35" t="str">
        <f t="shared" si="36"/>
        <v/>
      </c>
      <c r="BB21" s="36" t="str">
        <f t="shared" si="77"/>
        <v/>
      </c>
      <c r="BC21" s="20">
        <f t="shared" si="65"/>
        <v>43998</v>
      </c>
      <c r="BD21" s="20">
        <f t="shared" si="37"/>
        <v>3</v>
      </c>
      <c r="BE21" s="16" t="str">
        <f t="shared" si="66"/>
        <v>M</v>
      </c>
      <c r="BF21" s="17">
        <f t="shared" si="67"/>
        <v>16</v>
      </c>
      <c r="BG21" s="35" t="str">
        <f t="shared" si="40"/>
        <v/>
      </c>
      <c r="BH21" s="36" t="str">
        <f t="shared" si="78"/>
        <v/>
      </c>
      <c r="BI21" s="20">
        <f t="shared" si="68"/>
        <v>44028</v>
      </c>
      <c r="BJ21" s="20">
        <f t="shared" si="41"/>
        <v>5</v>
      </c>
      <c r="BK21" s="37" t="str">
        <f t="shared" si="42"/>
        <v>J</v>
      </c>
      <c r="BL21" s="38">
        <f t="shared" si="43"/>
        <v>16</v>
      </c>
      <c r="BM21" s="18" t="str">
        <f t="shared" si="44"/>
        <v/>
      </c>
      <c r="BN21" s="19" t="str">
        <f t="shared" si="79"/>
        <v/>
      </c>
      <c r="BO21" s="20">
        <f t="shared" si="69"/>
        <v>44059</v>
      </c>
      <c r="BP21" s="20">
        <f t="shared" si="45"/>
        <v>1</v>
      </c>
      <c r="BQ21" s="37" t="str">
        <f t="shared" si="46"/>
        <v>D</v>
      </c>
      <c r="BR21" s="38">
        <f t="shared" si="47"/>
        <v>16</v>
      </c>
      <c r="BS21" s="18" t="str">
        <f t="shared" si="48"/>
        <v/>
      </c>
      <c r="BT21" s="19" t="str">
        <f t="shared" si="80"/>
        <v/>
      </c>
      <c r="BU21" s="20">
        <f t="shared" si="70"/>
        <v>44090</v>
      </c>
      <c r="BV21" s="20">
        <f t="shared" si="49"/>
        <v>4</v>
      </c>
      <c r="BW21" s="16" t="str">
        <f t="shared" si="50"/>
        <v>M</v>
      </c>
      <c r="BX21" s="17">
        <f t="shared" si="51"/>
        <v>16</v>
      </c>
      <c r="BY21" s="18" t="str">
        <f t="shared" si="52"/>
        <v/>
      </c>
      <c r="BZ21" s="19" t="str">
        <f t="shared" si="53"/>
        <v/>
      </c>
      <c r="CA21" s="14"/>
    </row>
    <row r="22" spans="1:79" x14ac:dyDescent="0.35">
      <c r="A22" s="14">
        <f t="shared" si="54"/>
        <v>43725</v>
      </c>
      <c r="B22" s="14">
        <f t="shared" si="0"/>
        <v>3</v>
      </c>
      <c r="C22" s="16" t="str">
        <f t="shared" si="1"/>
        <v>M</v>
      </c>
      <c r="D22" s="17">
        <f t="shared" si="2"/>
        <v>17</v>
      </c>
      <c r="E22" s="18" t="str">
        <f t="shared" si="3"/>
        <v/>
      </c>
      <c r="F22" s="19" t="str">
        <f t="shared" si="4"/>
        <v/>
      </c>
      <c r="G22" s="20">
        <f t="shared" si="55"/>
        <v>43755</v>
      </c>
      <c r="H22" s="21">
        <f t="shared" si="5"/>
        <v>5</v>
      </c>
      <c r="I22" s="16" t="str">
        <f t="shared" si="6"/>
        <v>J</v>
      </c>
      <c r="J22" s="17">
        <f t="shared" si="7"/>
        <v>17</v>
      </c>
      <c r="K22" s="18" t="str">
        <f t="shared" si="8"/>
        <v/>
      </c>
      <c r="L22" s="19" t="str">
        <f t="shared" si="9"/>
        <v/>
      </c>
      <c r="M22" s="20">
        <f t="shared" si="56"/>
        <v>43786</v>
      </c>
      <c r="N22" s="20">
        <f t="shared" si="10"/>
        <v>1</v>
      </c>
      <c r="O22" s="16" t="str">
        <f t="shared" si="71"/>
        <v>D</v>
      </c>
      <c r="P22" s="17">
        <f t="shared" si="72"/>
        <v>17</v>
      </c>
      <c r="Q22" s="28" t="str">
        <f t="shared" si="11"/>
        <v/>
      </c>
      <c r="R22" s="29" t="str">
        <f t="shared" si="12"/>
        <v/>
      </c>
      <c r="S22" s="20">
        <f t="shared" si="57"/>
        <v>43816</v>
      </c>
      <c r="T22" s="20">
        <f t="shared" si="13"/>
        <v>3</v>
      </c>
      <c r="U22" s="16" t="str">
        <f t="shared" si="14"/>
        <v>M</v>
      </c>
      <c r="V22" s="17">
        <f t="shared" si="15"/>
        <v>17</v>
      </c>
      <c r="W22" s="28" t="str">
        <f t="shared" si="16"/>
        <v/>
      </c>
      <c r="X22" s="29" t="str">
        <f t="shared" si="17"/>
        <v/>
      </c>
      <c r="Y22" s="20">
        <f t="shared" si="58"/>
        <v>43847</v>
      </c>
      <c r="Z22" s="21">
        <f t="shared" si="18"/>
        <v>6</v>
      </c>
      <c r="AA22" s="16" t="str">
        <f t="shared" si="19"/>
        <v>V</v>
      </c>
      <c r="AB22" s="17">
        <f t="shared" si="20"/>
        <v>17</v>
      </c>
      <c r="AC22" s="28" t="str">
        <f t="shared" si="59"/>
        <v/>
      </c>
      <c r="AD22" s="29" t="str">
        <f t="shared" si="73"/>
        <v/>
      </c>
      <c r="AE22" s="20">
        <f t="shared" si="60"/>
        <v>43878</v>
      </c>
      <c r="AF22" s="20">
        <f t="shared" si="21"/>
        <v>2</v>
      </c>
      <c r="AG22" s="40" t="str">
        <f t="shared" si="61"/>
        <v>L</v>
      </c>
      <c r="AH22" s="34">
        <f t="shared" si="23"/>
        <v>17</v>
      </c>
      <c r="AI22" s="28" t="str">
        <f t="shared" si="24"/>
        <v>S</v>
      </c>
      <c r="AJ22" s="29">
        <f t="shared" si="74"/>
        <v>7</v>
      </c>
      <c r="AK22" s="20">
        <f t="shared" si="62"/>
        <v>43907</v>
      </c>
      <c r="AL22" s="20">
        <f t="shared" si="25"/>
        <v>3</v>
      </c>
      <c r="AM22" s="16" t="str">
        <f t="shared" si="26"/>
        <v>M</v>
      </c>
      <c r="AN22" s="17">
        <f t="shared" si="27"/>
        <v>17</v>
      </c>
      <c r="AO22" s="35" t="str">
        <f t="shared" si="28"/>
        <v/>
      </c>
      <c r="AP22" s="36" t="str">
        <f t="shared" si="75"/>
        <v/>
      </c>
      <c r="AQ22" s="20">
        <f t="shared" si="63"/>
        <v>43938</v>
      </c>
      <c r="AR22" s="20">
        <f t="shared" si="29"/>
        <v>6</v>
      </c>
      <c r="AS22" s="40" t="str">
        <f t="shared" si="30"/>
        <v>V</v>
      </c>
      <c r="AT22" s="34">
        <f t="shared" si="31"/>
        <v>17</v>
      </c>
      <c r="AU22" s="35" t="str">
        <f t="shared" si="32"/>
        <v/>
      </c>
      <c r="AV22" s="36" t="str">
        <f t="shared" si="76"/>
        <v/>
      </c>
      <c r="AW22" s="20">
        <f t="shared" si="64"/>
        <v>43968</v>
      </c>
      <c r="AX22" s="20">
        <f t="shared" si="33"/>
        <v>1</v>
      </c>
      <c r="AY22" s="16" t="str">
        <f t="shared" si="34"/>
        <v>D</v>
      </c>
      <c r="AZ22" s="17">
        <f t="shared" si="35"/>
        <v>17</v>
      </c>
      <c r="BA22" s="35" t="str">
        <f t="shared" si="36"/>
        <v/>
      </c>
      <c r="BB22" s="36" t="str">
        <f t="shared" si="77"/>
        <v/>
      </c>
      <c r="BC22" s="20">
        <f t="shared" si="65"/>
        <v>43999</v>
      </c>
      <c r="BD22" s="20">
        <f t="shared" si="37"/>
        <v>4</v>
      </c>
      <c r="BE22" s="16" t="str">
        <f t="shared" si="66"/>
        <v>M</v>
      </c>
      <c r="BF22" s="17">
        <f t="shared" si="67"/>
        <v>17</v>
      </c>
      <c r="BG22" s="35" t="str">
        <f t="shared" si="40"/>
        <v/>
      </c>
      <c r="BH22" s="36" t="str">
        <f t="shared" si="78"/>
        <v/>
      </c>
      <c r="BI22" s="20">
        <f t="shared" si="68"/>
        <v>44029</v>
      </c>
      <c r="BJ22" s="20">
        <f t="shared" si="41"/>
        <v>6</v>
      </c>
      <c r="BK22" s="37" t="str">
        <f t="shared" si="42"/>
        <v>V</v>
      </c>
      <c r="BL22" s="38">
        <f t="shared" si="43"/>
        <v>17</v>
      </c>
      <c r="BM22" s="18" t="str">
        <f t="shared" si="44"/>
        <v/>
      </c>
      <c r="BN22" s="19" t="str">
        <f t="shared" si="79"/>
        <v/>
      </c>
      <c r="BO22" s="20">
        <f t="shared" si="69"/>
        <v>44060</v>
      </c>
      <c r="BP22" s="20">
        <f t="shared" si="45"/>
        <v>2</v>
      </c>
      <c r="BQ22" s="37" t="str">
        <f t="shared" si="46"/>
        <v>L</v>
      </c>
      <c r="BR22" s="38">
        <f t="shared" si="47"/>
        <v>17</v>
      </c>
      <c r="BS22" s="18" t="str">
        <f t="shared" si="48"/>
        <v>S</v>
      </c>
      <c r="BT22" s="19">
        <f t="shared" si="80"/>
        <v>33</v>
      </c>
      <c r="BU22" s="20">
        <f t="shared" si="70"/>
        <v>44091</v>
      </c>
      <c r="BV22" s="20">
        <f t="shared" si="49"/>
        <v>5</v>
      </c>
      <c r="BW22" s="16" t="str">
        <f t="shared" si="50"/>
        <v>J</v>
      </c>
      <c r="BX22" s="17">
        <f t="shared" si="51"/>
        <v>17</v>
      </c>
      <c r="BY22" s="18" t="str">
        <f t="shared" si="52"/>
        <v/>
      </c>
      <c r="BZ22" s="19" t="str">
        <f t="shared" si="53"/>
        <v/>
      </c>
      <c r="CA22" s="14"/>
    </row>
    <row r="23" spans="1:79" x14ac:dyDescent="0.35">
      <c r="A23" s="14">
        <f t="shared" si="54"/>
        <v>43726</v>
      </c>
      <c r="B23" s="14">
        <f t="shared" si="0"/>
        <v>4</v>
      </c>
      <c r="C23" s="16" t="str">
        <f t="shared" si="1"/>
        <v>M</v>
      </c>
      <c r="D23" s="17">
        <f t="shared" si="2"/>
        <v>18</v>
      </c>
      <c r="E23" s="18" t="str">
        <f t="shared" si="3"/>
        <v/>
      </c>
      <c r="F23" s="19" t="str">
        <f t="shared" si="4"/>
        <v/>
      </c>
      <c r="G23" s="20">
        <f t="shared" si="55"/>
        <v>43756</v>
      </c>
      <c r="H23" s="21">
        <f t="shared" si="5"/>
        <v>6</v>
      </c>
      <c r="I23" s="16" t="str">
        <f t="shared" si="6"/>
        <v>V</v>
      </c>
      <c r="J23" s="17">
        <f t="shared" si="7"/>
        <v>18</v>
      </c>
      <c r="K23" s="18" t="str">
        <f t="shared" si="8"/>
        <v/>
      </c>
      <c r="L23" s="19" t="str">
        <f t="shared" si="9"/>
        <v/>
      </c>
      <c r="M23" s="20">
        <f t="shared" si="56"/>
        <v>43787</v>
      </c>
      <c r="N23" s="20">
        <f t="shared" si="10"/>
        <v>2</v>
      </c>
      <c r="O23" s="16" t="str">
        <f t="shared" si="71"/>
        <v>L</v>
      </c>
      <c r="P23" s="17">
        <f t="shared" si="72"/>
        <v>18</v>
      </c>
      <c r="Q23" s="28" t="str">
        <f t="shared" si="11"/>
        <v>S</v>
      </c>
      <c r="R23" s="29">
        <f t="shared" si="12"/>
        <v>47</v>
      </c>
      <c r="S23" s="20">
        <f t="shared" si="57"/>
        <v>43817</v>
      </c>
      <c r="T23" s="20">
        <f t="shared" si="13"/>
        <v>4</v>
      </c>
      <c r="U23" s="16" t="str">
        <f t="shared" si="14"/>
        <v>M</v>
      </c>
      <c r="V23" s="17">
        <f t="shared" si="15"/>
        <v>18</v>
      </c>
      <c r="W23" s="28" t="str">
        <f t="shared" si="16"/>
        <v/>
      </c>
      <c r="X23" s="29" t="str">
        <f t="shared" si="17"/>
        <v/>
      </c>
      <c r="Y23" s="20">
        <f t="shared" si="58"/>
        <v>43848</v>
      </c>
      <c r="Z23" s="21">
        <f t="shared" si="18"/>
        <v>7</v>
      </c>
      <c r="AA23" s="16" t="str">
        <f t="shared" si="19"/>
        <v>S</v>
      </c>
      <c r="AB23" s="17">
        <f t="shared" si="20"/>
        <v>18</v>
      </c>
      <c r="AC23" s="28" t="str">
        <f t="shared" si="59"/>
        <v/>
      </c>
      <c r="AD23" s="29" t="str">
        <f t="shared" si="73"/>
        <v/>
      </c>
      <c r="AE23" s="20">
        <f t="shared" si="60"/>
        <v>43879</v>
      </c>
      <c r="AF23" s="20">
        <f t="shared" si="21"/>
        <v>3</v>
      </c>
      <c r="AG23" s="40" t="str">
        <f t="shared" si="61"/>
        <v>M</v>
      </c>
      <c r="AH23" s="34">
        <f t="shared" si="23"/>
        <v>18</v>
      </c>
      <c r="AI23" s="28" t="str">
        <f t="shared" si="24"/>
        <v/>
      </c>
      <c r="AJ23" s="29" t="str">
        <f t="shared" si="74"/>
        <v/>
      </c>
      <c r="AK23" s="20">
        <f t="shared" si="62"/>
        <v>43908</v>
      </c>
      <c r="AL23" s="20">
        <f t="shared" si="25"/>
        <v>4</v>
      </c>
      <c r="AM23" s="16" t="str">
        <f t="shared" si="26"/>
        <v>M</v>
      </c>
      <c r="AN23" s="17">
        <f t="shared" si="27"/>
        <v>18</v>
      </c>
      <c r="AO23" s="35" t="str">
        <f t="shared" si="28"/>
        <v/>
      </c>
      <c r="AP23" s="36" t="str">
        <f t="shared" si="75"/>
        <v/>
      </c>
      <c r="AQ23" s="20">
        <f t="shared" si="63"/>
        <v>43939</v>
      </c>
      <c r="AR23" s="20">
        <f t="shared" si="29"/>
        <v>7</v>
      </c>
      <c r="AS23" s="40" t="str">
        <f t="shared" si="30"/>
        <v>S</v>
      </c>
      <c r="AT23" s="34">
        <f t="shared" si="31"/>
        <v>18</v>
      </c>
      <c r="AU23" s="35" t="str">
        <f t="shared" si="32"/>
        <v/>
      </c>
      <c r="AV23" s="36" t="str">
        <f t="shared" si="76"/>
        <v/>
      </c>
      <c r="AW23" s="20">
        <f t="shared" si="64"/>
        <v>43969</v>
      </c>
      <c r="AX23" s="20">
        <f t="shared" si="33"/>
        <v>2</v>
      </c>
      <c r="AY23" s="16" t="str">
        <f t="shared" si="34"/>
        <v>L</v>
      </c>
      <c r="AZ23" s="17">
        <f t="shared" si="35"/>
        <v>18</v>
      </c>
      <c r="BA23" s="35" t="str">
        <f t="shared" si="36"/>
        <v>S</v>
      </c>
      <c r="BB23" s="36">
        <f t="shared" si="77"/>
        <v>20</v>
      </c>
      <c r="BC23" s="20">
        <f t="shared" si="65"/>
        <v>44000</v>
      </c>
      <c r="BD23" s="20">
        <f t="shared" si="37"/>
        <v>5</v>
      </c>
      <c r="BE23" s="16" t="str">
        <f t="shared" si="66"/>
        <v>J</v>
      </c>
      <c r="BF23" s="17">
        <f t="shared" si="67"/>
        <v>18</v>
      </c>
      <c r="BG23" s="35" t="str">
        <f t="shared" si="40"/>
        <v/>
      </c>
      <c r="BH23" s="36" t="str">
        <f t="shared" si="78"/>
        <v/>
      </c>
      <c r="BI23" s="20">
        <f t="shared" si="68"/>
        <v>44030</v>
      </c>
      <c r="BJ23" s="20">
        <f t="shared" si="41"/>
        <v>7</v>
      </c>
      <c r="BK23" s="37" t="str">
        <f t="shared" si="42"/>
        <v>S</v>
      </c>
      <c r="BL23" s="38">
        <f t="shared" si="43"/>
        <v>18</v>
      </c>
      <c r="BM23" s="18" t="str">
        <f t="shared" si="44"/>
        <v/>
      </c>
      <c r="BN23" s="19" t="str">
        <f t="shared" si="79"/>
        <v/>
      </c>
      <c r="BO23" s="20">
        <f t="shared" si="69"/>
        <v>44061</v>
      </c>
      <c r="BP23" s="20">
        <f t="shared" si="45"/>
        <v>3</v>
      </c>
      <c r="BQ23" s="37" t="str">
        <f t="shared" si="46"/>
        <v>M</v>
      </c>
      <c r="BR23" s="38">
        <f t="shared" si="47"/>
        <v>18</v>
      </c>
      <c r="BS23" s="18" t="str">
        <f t="shared" si="48"/>
        <v/>
      </c>
      <c r="BT23" s="19" t="str">
        <f t="shared" si="80"/>
        <v/>
      </c>
      <c r="BU23" s="20">
        <f t="shared" si="70"/>
        <v>44092</v>
      </c>
      <c r="BV23" s="20">
        <f t="shared" si="49"/>
        <v>6</v>
      </c>
      <c r="BW23" s="16" t="str">
        <f t="shared" si="50"/>
        <v>V</v>
      </c>
      <c r="BX23" s="17">
        <f t="shared" si="51"/>
        <v>18</v>
      </c>
      <c r="BY23" s="18" t="str">
        <f t="shared" si="52"/>
        <v/>
      </c>
      <c r="BZ23" s="19" t="str">
        <f t="shared" si="53"/>
        <v/>
      </c>
      <c r="CA23" s="14"/>
    </row>
    <row r="24" spans="1:79" x14ac:dyDescent="0.35">
      <c r="A24" s="14">
        <f t="shared" si="54"/>
        <v>43727</v>
      </c>
      <c r="B24" s="14">
        <f t="shared" si="0"/>
        <v>5</v>
      </c>
      <c r="C24" s="16" t="str">
        <f t="shared" si="1"/>
        <v>J</v>
      </c>
      <c r="D24" s="17">
        <f t="shared" si="2"/>
        <v>19</v>
      </c>
      <c r="E24" s="18" t="str">
        <f t="shared" si="3"/>
        <v/>
      </c>
      <c r="F24" s="19" t="str">
        <f t="shared" si="4"/>
        <v/>
      </c>
      <c r="G24" s="20">
        <f t="shared" si="55"/>
        <v>43757</v>
      </c>
      <c r="H24" s="21">
        <f t="shared" si="5"/>
        <v>7</v>
      </c>
      <c r="I24" s="16" t="str">
        <f t="shared" si="6"/>
        <v>S</v>
      </c>
      <c r="J24" s="17">
        <f t="shared" si="7"/>
        <v>19</v>
      </c>
      <c r="K24" s="18" t="str">
        <f t="shared" si="8"/>
        <v/>
      </c>
      <c r="L24" s="19" t="str">
        <f t="shared" si="9"/>
        <v/>
      </c>
      <c r="M24" s="20">
        <f t="shared" si="56"/>
        <v>43788</v>
      </c>
      <c r="N24" s="20">
        <f t="shared" si="10"/>
        <v>3</v>
      </c>
      <c r="O24" s="16" t="str">
        <f t="shared" si="71"/>
        <v>M</v>
      </c>
      <c r="P24" s="17">
        <f t="shared" si="72"/>
        <v>19</v>
      </c>
      <c r="Q24" s="28" t="str">
        <f t="shared" si="11"/>
        <v/>
      </c>
      <c r="R24" s="29" t="str">
        <f t="shared" si="12"/>
        <v/>
      </c>
      <c r="S24" s="20">
        <f t="shared" si="57"/>
        <v>43818</v>
      </c>
      <c r="T24" s="20">
        <f t="shared" si="13"/>
        <v>5</v>
      </c>
      <c r="U24" s="16" t="str">
        <f t="shared" si="14"/>
        <v>J</v>
      </c>
      <c r="V24" s="17">
        <f t="shared" si="15"/>
        <v>19</v>
      </c>
      <c r="W24" s="28" t="str">
        <f t="shared" si="16"/>
        <v/>
      </c>
      <c r="X24" s="29" t="str">
        <f t="shared" si="17"/>
        <v/>
      </c>
      <c r="Y24" s="20">
        <f t="shared" si="58"/>
        <v>43849</v>
      </c>
      <c r="Z24" s="21">
        <f t="shared" si="18"/>
        <v>1</v>
      </c>
      <c r="AA24" s="16" t="str">
        <f t="shared" si="19"/>
        <v>D</v>
      </c>
      <c r="AB24" s="17">
        <f t="shared" si="20"/>
        <v>19</v>
      </c>
      <c r="AC24" s="28" t="str">
        <f t="shared" si="59"/>
        <v/>
      </c>
      <c r="AD24" s="29" t="str">
        <f t="shared" si="73"/>
        <v/>
      </c>
      <c r="AE24" s="20">
        <f t="shared" si="60"/>
        <v>43880</v>
      </c>
      <c r="AF24" s="20">
        <f t="shared" si="21"/>
        <v>4</v>
      </c>
      <c r="AG24" s="40" t="str">
        <f t="shared" si="61"/>
        <v>M</v>
      </c>
      <c r="AH24" s="34">
        <f t="shared" si="23"/>
        <v>19</v>
      </c>
      <c r="AI24" s="28" t="str">
        <f t="shared" si="24"/>
        <v/>
      </c>
      <c r="AJ24" s="29" t="str">
        <f t="shared" si="74"/>
        <v/>
      </c>
      <c r="AK24" s="20">
        <f t="shared" si="62"/>
        <v>43909</v>
      </c>
      <c r="AL24" s="20">
        <f t="shared" si="25"/>
        <v>5</v>
      </c>
      <c r="AM24" s="16" t="str">
        <f t="shared" si="26"/>
        <v>J</v>
      </c>
      <c r="AN24" s="17">
        <f t="shared" si="27"/>
        <v>19</v>
      </c>
      <c r="AO24" s="35" t="str">
        <f t="shared" si="28"/>
        <v/>
      </c>
      <c r="AP24" s="36" t="str">
        <f t="shared" si="75"/>
        <v/>
      </c>
      <c r="AQ24" s="20">
        <f t="shared" si="63"/>
        <v>43940</v>
      </c>
      <c r="AR24" s="20">
        <f t="shared" si="29"/>
        <v>1</v>
      </c>
      <c r="AS24" s="33" t="str">
        <f t="shared" si="30"/>
        <v>D</v>
      </c>
      <c r="AT24" s="34">
        <f t="shared" si="31"/>
        <v>19</v>
      </c>
      <c r="AU24" s="35" t="str">
        <f t="shared" si="32"/>
        <v/>
      </c>
      <c r="AV24" s="36" t="str">
        <f t="shared" si="76"/>
        <v/>
      </c>
      <c r="AW24" s="20">
        <f t="shared" si="64"/>
        <v>43970</v>
      </c>
      <c r="AX24" s="20">
        <f t="shared" si="33"/>
        <v>3</v>
      </c>
      <c r="AY24" s="16" t="str">
        <f t="shared" si="34"/>
        <v>M</v>
      </c>
      <c r="AZ24" s="17">
        <f t="shared" si="35"/>
        <v>19</v>
      </c>
      <c r="BA24" s="35" t="str">
        <f t="shared" si="36"/>
        <v/>
      </c>
      <c r="BB24" s="36" t="str">
        <f t="shared" si="77"/>
        <v/>
      </c>
      <c r="BC24" s="20">
        <f t="shared" si="65"/>
        <v>44001</v>
      </c>
      <c r="BD24" s="20">
        <f t="shared" si="37"/>
        <v>6</v>
      </c>
      <c r="BE24" s="16" t="str">
        <f t="shared" si="66"/>
        <v>V</v>
      </c>
      <c r="BF24" s="17">
        <f t="shared" si="67"/>
        <v>19</v>
      </c>
      <c r="BG24" s="35" t="str">
        <f t="shared" si="40"/>
        <v/>
      </c>
      <c r="BH24" s="36" t="str">
        <f t="shared" si="78"/>
        <v/>
      </c>
      <c r="BI24" s="20">
        <f t="shared" si="68"/>
        <v>44031</v>
      </c>
      <c r="BJ24" s="20">
        <f t="shared" si="41"/>
        <v>1</v>
      </c>
      <c r="BK24" s="37" t="str">
        <f t="shared" si="42"/>
        <v>D</v>
      </c>
      <c r="BL24" s="38">
        <f t="shared" si="43"/>
        <v>19</v>
      </c>
      <c r="BM24" s="18" t="str">
        <f t="shared" si="44"/>
        <v/>
      </c>
      <c r="BN24" s="19" t="str">
        <f t="shared" si="79"/>
        <v/>
      </c>
      <c r="BO24" s="20">
        <f t="shared" si="69"/>
        <v>44062</v>
      </c>
      <c r="BP24" s="20">
        <f t="shared" si="45"/>
        <v>4</v>
      </c>
      <c r="BQ24" s="37" t="str">
        <f t="shared" si="46"/>
        <v>M</v>
      </c>
      <c r="BR24" s="38">
        <f t="shared" si="47"/>
        <v>19</v>
      </c>
      <c r="BS24" s="18" t="str">
        <f t="shared" si="48"/>
        <v/>
      </c>
      <c r="BT24" s="19" t="str">
        <f t="shared" si="80"/>
        <v/>
      </c>
      <c r="BU24" s="20">
        <f t="shared" si="70"/>
        <v>44093</v>
      </c>
      <c r="BV24" s="20">
        <f t="shared" si="49"/>
        <v>7</v>
      </c>
      <c r="BW24" s="16" t="str">
        <f t="shared" si="50"/>
        <v>S</v>
      </c>
      <c r="BX24" s="17">
        <f t="shared" si="51"/>
        <v>19</v>
      </c>
      <c r="BY24" s="18" t="str">
        <f t="shared" si="52"/>
        <v/>
      </c>
      <c r="BZ24" s="19" t="str">
        <f t="shared" si="53"/>
        <v/>
      </c>
      <c r="CA24" s="14"/>
    </row>
    <row r="25" spans="1:79" x14ac:dyDescent="0.35">
      <c r="A25" s="14">
        <f t="shared" si="54"/>
        <v>43728</v>
      </c>
      <c r="B25" s="14">
        <f t="shared" si="0"/>
        <v>6</v>
      </c>
      <c r="C25" s="16" t="str">
        <f t="shared" si="1"/>
        <v>V</v>
      </c>
      <c r="D25" s="17">
        <f t="shared" si="2"/>
        <v>20</v>
      </c>
      <c r="E25" s="18" t="str">
        <f t="shared" si="3"/>
        <v/>
      </c>
      <c r="F25" s="19" t="str">
        <f t="shared" si="4"/>
        <v/>
      </c>
      <c r="G25" s="20">
        <f t="shared" si="55"/>
        <v>43758</v>
      </c>
      <c r="H25" s="21">
        <f t="shared" si="5"/>
        <v>1</v>
      </c>
      <c r="I25" s="37" t="str">
        <f t="shared" si="6"/>
        <v>D</v>
      </c>
      <c r="J25" s="38">
        <f t="shared" si="7"/>
        <v>20</v>
      </c>
      <c r="K25" s="18" t="str">
        <f t="shared" si="8"/>
        <v/>
      </c>
      <c r="L25" s="19" t="str">
        <f t="shared" si="9"/>
        <v/>
      </c>
      <c r="M25" s="20">
        <f t="shared" si="56"/>
        <v>43789</v>
      </c>
      <c r="N25" s="20">
        <f t="shared" si="10"/>
        <v>4</v>
      </c>
      <c r="O25" s="16" t="str">
        <f t="shared" si="71"/>
        <v>M</v>
      </c>
      <c r="P25" s="17">
        <f t="shared" si="72"/>
        <v>20</v>
      </c>
      <c r="Q25" s="28" t="str">
        <f t="shared" si="11"/>
        <v/>
      </c>
      <c r="R25" s="29" t="str">
        <f t="shared" si="12"/>
        <v/>
      </c>
      <c r="S25" s="20">
        <f t="shared" si="57"/>
        <v>43819</v>
      </c>
      <c r="T25" s="20">
        <f t="shared" si="13"/>
        <v>6</v>
      </c>
      <c r="U25" s="16" t="str">
        <f t="shared" si="14"/>
        <v>V</v>
      </c>
      <c r="V25" s="17">
        <f t="shared" si="15"/>
        <v>20</v>
      </c>
      <c r="W25" s="28" t="str">
        <f t="shared" si="16"/>
        <v/>
      </c>
      <c r="X25" s="29" t="str">
        <f t="shared" si="17"/>
        <v/>
      </c>
      <c r="Y25" s="20">
        <f t="shared" si="58"/>
        <v>43850</v>
      </c>
      <c r="Z25" s="21">
        <f t="shared" si="18"/>
        <v>2</v>
      </c>
      <c r="AA25" s="16" t="str">
        <f t="shared" si="19"/>
        <v>L</v>
      </c>
      <c r="AB25" s="17">
        <f t="shared" si="20"/>
        <v>20</v>
      </c>
      <c r="AC25" s="28" t="str">
        <f t="shared" si="59"/>
        <v>S</v>
      </c>
      <c r="AD25" s="29">
        <f t="shared" si="73"/>
        <v>3</v>
      </c>
      <c r="AE25" s="20">
        <f t="shared" si="60"/>
        <v>43881</v>
      </c>
      <c r="AF25" s="20">
        <f t="shared" si="21"/>
        <v>5</v>
      </c>
      <c r="AG25" s="40" t="str">
        <f t="shared" si="61"/>
        <v>J</v>
      </c>
      <c r="AH25" s="34">
        <f t="shared" si="23"/>
        <v>20</v>
      </c>
      <c r="AI25" s="28" t="str">
        <f t="shared" si="24"/>
        <v/>
      </c>
      <c r="AJ25" s="29" t="str">
        <f t="shared" si="74"/>
        <v/>
      </c>
      <c r="AK25" s="20">
        <f t="shared" si="62"/>
        <v>43910</v>
      </c>
      <c r="AL25" s="20">
        <f t="shared" si="25"/>
        <v>6</v>
      </c>
      <c r="AM25" s="16" t="str">
        <f t="shared" si="26"/>
        <v>V</v>
      </c>
      <c r="AN25" s="17">
        <f t="shared" si="27"/>
        <v>20</v>
      </c>
      <c r="AO25" s="35" t="str">
        <f t="shared" si="28"/>
        <v/>
      </c>
      <c r="AP25" s="36" t="str">
        <f t="shared" si="75"/>
        <v/>
      </c>
      <c r="AQ25" s="20">
        <f t="shared" si="63"/>
        <v>43941</v>
      </c>
      <c r="AR25" s="20">
        <f t="shared" si="29"/>
        <v>2</v>
      </c>
      <c r="AS25" s="33" t="str">
        <f t="shared" si="30"/>
        <v>L</v>
      </c>
      <c r="AT25" s="34">
        <f t="shared" si="31"/>
        <v>20</v>
      </c>
      <c r="AU25" s="35" t="str">
        <f t="shared" si="32"/>
        <v>S</v>
      </c>
      <c r="AV25" s="36">
        <f t="shared" si="76"/>
        <v>16</v>
      </c>
      <c r="AW25" s="20">
        <f t="shared" si="64"/>
        <v>43971</v>
      </c>
      <c r="AX25" s="20">
        <f t="shared" si="33"/>
        <v>4</v>
      </c>
      <c r="AY25" s="16" t="str">
        <f t="shared" si="34"/>
        <v>M</v>
      </c>
      <c r="AZ25" s="17">
        <f t="shared" si="35"/>
        <v>20</v>
      </c>
      <c r="BA25" s="35" t="str">
        <f t="shared" si="36"/>
        <v/>
      </c>
      <c r="BB25" s="36" t="str">
        <f t="shared" si="77"/>
        <v/>
      </c>
      <c r="BC25" s="20">
        <f t="shared" si="65"/>
        <v>44002</v>
      </c>
      <c r="BD25" s="20">
        <f t="shared" si="37"/>
        <v>7</v>
      </c>
      <c r="BE25" s="16" t="str">
        <f t="shared" si="66"/>
        <v>S</v>
      </c>
      <c r="BF25" s="17">
        <f t="shared" si="67"/>
        <v>20</v>
      </c>
      <c r="BG25" s="35" t="str">
        <f t="shared" si="40"/>
        <v/>
      </c>
      <c r="BH25" s="36" t="str">
        <f t="shared" si="78"/>
        <v/>
      </c>
      <c r="BI25" s="20">
        <f t="shared" si="68"/>
        <v>44032</v>
      </c>
      <c r="BJ25" s="20">
        <f t="shared" si="41"/>
        <v>2</v>
      </c>
      <c r="BK25" s="37" t="str">
        <f t="shared" si="42"/>
        <v>L</v>
      </c>
      <c r="BL25" s="38">
        <f t="shared" si="43"/>
        <v>20</v>
      </c>
      <c r="BM25" s="18" t="str">
        <f t="shared" si="44"/>
        <v>S</v>
      </c>
      <c r="BN25" s="19">
        <f t="shared" si="79"/>
        <v>29</v>
      </c>
      <c r="BO25" s="20">
        <f t="shared" si="69"/>
        <v>44063</v>
      </c>
      <c r="BP25" s="20">
        <f t="shared" si="45"/>
        <v>5</v>
      </c>
      <c r="BQ25" s="37" t="str">
        <f t="shared" si="46"/>
        <v>J</v>
      </c>
      <c r="BR25" s="38">
        <f t="shared" si="47"/>
        <v>20</v>
      </c>
      <c r="BS25" s="18" t="str">
        <f t="shared" si="48"/>
        <v/>
      </c>
      <c r="BT25" s="19" t="str">
        <f t="shared" si="80"/>
        <v/>
      </c>
      <c r="BU25" s="20">
        <f t="shared" si="70"/>
        <v>44094</v>
      </c>
      <c r="BV25" s="20">
        <f t="shared" si="49"/>
        <v>1</v>
      </c>
      <c r="BW25" s="16" t="str">
        <f t="shared" si="50"/>
        <v>D</v>
      </c>
      <c r="BX25" s="17">
        <f t="shared" si="51"/>
        <v>20</v>
      </c>
      <c r="BY25" s="18" t="str">
        <f t="shared" si="52"/>
        <v/>
      </c>
      <c r="BZ25" s="19" t="str">
        <f t="shared" si="53"/>
        <v/>
      </c>
      <c r="CA25" s="14"/>
    </row>
    <row r="26" spans="1:79" x14ac:dyDescent="0.35">
      <c r="A26" s="14">
        <f t="shared" si="54"/>
        <v>43729</v>
      </c>
      <c r="B26" s="14">
        <f t="shared" si="0"/>
        <v>7</v>
      </c>
      <c r="C26" s="16" t="str">
        <f t="shared" si="1"/>
        <v>S</v>
      </c>
      <c r="D26" s="17">
        <f t="shared" si="2"/>
        <v>21</v>
      </c>
      <c r="E26" s="18" t="str">
        <f t="shared" si="3"/>
        <v/>
      </c>
      <c r="F26" s="19" t="str">
        <f t="shared" si="4"/>
        <v/>
      </c>
      <c r="G26" s="20">
        <f t="shared" si="55"/>
        <v>43759</v>
      </c>
      <c r="H26" s="21">
        <f t="shared" si="5"/>
        <v>2</v>
      </c>
      <c r="I26" s="37" t="str">
        <f t="shared" si="6"/>
        <v>L</v>
      </c>
      <c r="J26" s="38">
        <f t="shared" si="7"/>
        <v>21</v>
      </c>
      <c r="K26" s="18" t="str">
        <f t="shared" si="8"/>
        <v>S</v>
      </c>
      <c r="L26" s="19">
        <f t="shared" si="9"/>
        <v>43</v>
      </c>
      <c r="M26" s="20">
        <f t="shared" si="56"/>
        <v>43790</v>
      </c>
      <c r="N26" s="20">
        <f t="shared" si="10"/>
        <v>5</v>
      </c>
      <c r="O26" s="16" t="str">
        <f t="shared" si="71"/>
        <v>J</v>
      </c>
      <c r="P26" s="17">
        <f t="shared" si="72"/>
        <v>21</v>
      </c>
      <c r="Q26" s="28" t="str">
        <f t="shared" si="11"/>
        <v/>
      </c>
      <c r="R26" s="29" t="str">
        <f t="shared" si="12"/>
        <v/>
      </c>
      <c r="S26" s="20">
        <f t="shared" si="57"/>
        <v>43820</v>
      </c>
      <c r="T26" s="20">
        <f t="shared" si="13"/>
        <v>7</v>
      </c>
      <c r="U26" s="37" t="str">
        <f t="shared" ref="U26" si="87">IF(T26=1,"D",IF(T26=2,"L",IF(T26=3,"M",IF(T26=4,"M",IF(T26=5,"J",IF(T26=6,"V",IF(T26=7,"S","")))))))</f>
        <v>S</v>
      </c>
      <c r="V26" s="38">
        <f t="shared" ref="V26" si="88">DAY(S26)</f>
        <v>21</v>
      </c>
      <c r="W26" s="28" t="str">
        <f t="shared" si="16"/>
        <v/>
      </c>
      <c r="X26" s="29" t="str">
        <f t="shared" si="17"/>
        <v/>
      </c>
      <c r="Y26" s="20">
        <f t="shared" si="58"/>
        <v>43851</v>
      </c>
      <c r="Z26" s="21">
        <f t="shared" si="18"/>
        <v>3</v>
      </c>
      <c r="AA26" s="16" t="str">
        <f t="shared" si="19"/>
        <v>M</v>
      </c>
      <c r="AB26" s="17">
        <f t="shared" si="20"/>
        <v>21</v>
      </c>
      <c r="AC26" s="28" t="str">
        <f t="shared" si="59"/>
        <v/>
      </c>
      <c r="AD26" s="29" t="str">
        <f t="shared" si="73"/>
        <v/>
      </c>
      <c r="AE26" s="20">
        <f t="shared" si="60"/>
        <v>43882</v>
      </c>
      <c r="AF26" s="20">
        <f t="shared" si="21"/>
        <v>6</v>
      </c>
      <c r="AG26" s="40" t="str">
        <f t="shared" si="61"/>
        <v>V</v>
      </c>
      <c r="AH26" s="34">
        <f t="shared" si="23"/>
        <v>21</v>
      </c>
      <c r="AI26" s="28" t="str">
        <f t="shared" si="24"/>
        <v/>
      </c>
      <c r="AJ26" s="29" t="str">
        <f t="shared" si="74"/>
        <v/>
      </c>
      <c r="AK26" s="20">
        <f t="shared" si="62"/>
        <v>43911</v>
      </c>
      <c r="AL26" s="20">
        <f t="shared" si="25"/>
        <v>7</v>
      </c>
      <c r="AM26" s="16" t="str">
        <f t="shared" si="26"/>
        <v>S</v>
      </c>
      <c r="AN26" s="17">
        <f t="shared" si="27"/>
        <v>21</v>
      </c>
      <c r="AO26" s="35" t="str">
        <f t="shared" si="28"/>
        <v/>
      </c>
      <c r="AP26" s="36" t="str">
        <f t="shared" si="75"/>
        <v/>
      </c>
      <c r="AQ26" s="20">
        <f t="shared" si="63"/>
        <v>43942</v>
      </c>
      <c r="AR26" s="20">
        <f t="shared" si="29"/>
        <v>3</v>
      </c>
      <c r="AS26" s="33" t="str">
        <f t="shared" si="30"/>
        <v>M</v>
      </c>
      <c r="AT26" s="34">
        <f t="shared" si="31"/>
        <v>21</v>
      </c>
      <c r="AU26" s="35" t="str">
        <f t="shared" si="32"/>
        <v/>
      </c>
      <c r="AV26" s="36" t="str">
        <f t="shared" si="76"/>
        <v/>
      </c>
      <c r="AW26" s="20">
        <f t="shared" si="64"/>
        <v>43972</v>
      </c>
      <c r="AX26" s="20">
        <f t="shared" si="33"/>
        <v>5</v>
      </c>
      <c r="AY26" s="26" t="str">
        <f t="shared" ref="AY26" si="89">IF(AX26=1,"D",IF(AX26=2,"L",IF(AX26=3,"M",IF(AX26=4,"M",IF(AX26=5,"J",IF(AX26=6,"V",IF(AX26=7,"S","")))))))</f>
        <v>J</v>
      </c>
      <c r="AZ26" s="27">
        <f t="shared" ref="AZ26" si="90">DAY(AW26)</f>
        <v>21</v>
      </c>
      <c r="BA26" s="35" t="str">
        <f t="shared" si="36"/>
        <v/>
      </c>
      <c r="BB26" s="36" t="str">
        <f t="shared" si="77"/>
        <v/>
      </c>
      <c r="BC26" s="20">
        <f t="shared" si="65"/>
        <v>44003</v>
      </c>
      <c r="BD26" s="20">
        <f t="shared" si="37"/>
        <v>1</v>
      </c>
      <c r="BE26" s="16" t="str">
        <f t="shared" si="66"/>
        <v>D</v>
      </c>
      <c r="BF26" s="17">
        <f t="shared" si="67"/>
        <v>21</v>
      </c>
      <c r="BG26" s="35" t="str">
        <f t="shared" si="40"/>
        <v/>
      </c>
      <c r="BH26" s="36" t="str">
        <f t="shared" si="78"/>
        <v/>
      </c>
      <c r="BI26" s="20">
        <f t="shared" si="68"/>
        <v>44033</v>
      </c>
      <c r="BJ26" s="20">
        <f t="shared" si="41"/>
        <v>3</v>
      </c>
      <c r="BK26" s="37" t="str">
        <f t="shared" si="42"/>
        <v>M</v>
      </c>
      <c r="BL26" s="38">
        <f t="shared" si="43"/>
        <v>21</v>
      </c>
      <c r="BM26" s="18" t="str">
        <f t="shared" si="44"/>
        <v/>
      </c>
      <c r="BN26" s="19" t="str">
        <f t="shared" si="79"/>
        <v/>
      </c>
      <c r="BO26" s="20">
        <f t="shared" si="69"/>
        <v>44064</v>
      </c>
      <c r="BP26" s="20">
        <f t="shared" si="45"/>
        <v>6</v>
      </c>
      <c r="BQ26" s="37" t="str">
        <f t="shared" si="46"/>
        <v>V</v>
      </c>
      <c r="BR26" s="38">
        <f t="shared" si="47"/>
        <v>21</v>
      </c>
      <c r="BS26" s="18" t="str">
        <f t="shared" si="48"/>
        <v/>
      </c>
      <c r="BT26" s="19" t="str">
        <f t="shared" si="80"/>
        <v/>
      </c>
      <c r="BU26" s="20">
        <f t="shared" si="70"/>
        <v>44095</v>
      </c>
      <c r="BV26" s="20">
        <f t="shared" si="49"/>
        <v>2</v>
      </c>
      <c r="BW26" s="16" t="str">
        <f t="shared" si="50"/>
        <v>L</v>
      </c>
      <c r="BX26" s="17">
        <f t="shared" si="51"/>
        <v>21</v>
      </c>
      <c r="BY26" s="18" t="str">
        <f t="shared" si="52"/>
        <v>S</v>
      </c>
      <c r="BZ26" s="19">
        <f t="shared" si="53"/>
        <v>91</v>
      </c>
      <c r="CA26" s="14"/>
    </row>
    <row r="27" spans="1:79" x14ac:dyDescent="0.35">
      <c r="A27" s="14">
        <f t="shared" si="54"/>
        <v>43730</v>
      </c>
      <c r="B27" s="14">
        <f t="shared" si="0"/>
        <v>1</v>
      </c>
      <c r="C27" s="16" t="str">
        <f t="shared" si="1"/>
        <v>D</v>
      </c>
      <c r="D27" s="17">
        <f t="shared" si="2"/>
        <v>22</v>
      </c>
      <c r="E27" s="18" t="str">
        <f t="shared" si="3"/>
        <v/>
      </c>
      <c r="F27" s="19" t="str">
        <f t="shared" si="4"/>
        <v/>
      </c>
      <c r="G27" s="20">
        <f t="shared" si="55"/>
        <v>43760</v>
      </c>
      <c r="H27" s="21">
        <f t="shared" si="5"/>
        <v>3</v>
      </c>
      <c r="I27" s="37" t="str">
        <f t="shared" si="6"/>
        <v>M</v>
      </c>
      <c r="J27" s="38">
        <f t="shared" si="7"/>
        <v>22</v>
      </c>
      <c r="K27" s="18" t="str">
        <f t="shared" si="8"/>
        <v/>
      </c>
      <c r="L27" s="19" t="str">
        <f t="shared" si="9"/>
        <v/>
      </c>
      <c r="M27" s="20">
        <f t="shared" si="56"/>
        <v>43791</v>
      </c>
      <c r="N27" s="20">
        <f t="shared" si="10"/>
        <v>6</v>
      </c>
      <c r="O27" s="16" t="str">
        <f t="shared" si="71"/>
        <v>V</v>
      </c>
      <c r="P27" s="17">
        <f t="shared" si="72"/>
        <v>22</v>
      </c>
      <c r="Q27" s="28" t="str">
        <f t="shared" si="11"/>
        <v/>
      </c>
      <c r="R27" s="29" t="str">
        <f t="shared" si="12"/>
        <v/>
      </c>
      <c r="S27" s="20">
        <f t="shared" si="57"/>
        <v>43821</v>
      </c>
      <c r="T27" s="20">
        <f t="shared" si="13"/>
        <v>1</v>
      </c>
      <c r="U27" s="37" t="str">
        <f t="shared" si="14"/>
        <v>D</v>
      </c>
      <c r="V27" s="38">
        <f t="shared" si="15"/>
        <v>22</v>
      </c>
      <c r="W27" s="28"/>
      <c r="X27" s="29" t="str">
        <f t="shared" si="17"/>
        <v/>
      </c>
      <c r="Y27" s="20">
        <f t="shared" si="58"/>
        <v>43852</v>
      </c>
      <c r="Z27" s="21">
        <f t="shared" si="18"/>
        <v>4</v>
      </c>
      <c r="AA27" s="16" t="str">
        <f t="shared" si="19"/>
        <v>M</v>
      </c>
      <c r="AB27" s="17">
        <f t="shared" si="20"/>
        <v>22</v>
      </c>
      <c r="AC27" s="28" t="str">
        <f t="shared" si="59"/>
        <v/>
      </c>
      <c r="AD27" s="29" t="str">
        <f t="shared" si="73"/>
        <v/>
      </c>
      <c r="AE27" s="20">
        <f t="shared" si="60"/>
        <v>43883</v>
      </c>
      <c r="AF27" s="20">
        <f t="shared" si="21"/>
        <v>7</v>
      </c>
      <c r="AG27" s="33" t="str">
        <f>IF(AF27=1,"D",IF(AF27=2,"L",IF(AF27=3,"M",IF(AF27=4,"M",IF(AF27=5,"J",IF(AF27=6,"V",IF(AF27=7,"S","")))))))</f>
        <v>S</v>
      </c>
      <c r="AH27" s="34">
        <f t="shared" si="23"/>
        <v>22</v>
      </c>
      <c r="AI27" s="28" t="str">
        <f t="shared" si="24"/>
        <v/>
      </c>
      <c r="AJ27" s="29" t="str">
        <f t="shared" si="74"/>
        <v/>
      </c>
      <c r="AK27" s="20">
        <f t="shared" si="62"/>
        <v>43912</v>
      </c>
      <c r="AL27" s="20">
        <f t="shared" si="25"/>
        <v>1</v>
      </c>
      <c r="AM27" s="16" t="str">
        <f t="shared" si="26"/>
        <v>D</v>
      </c>
      <c r="AN27" s="17">
        <f t="shared" si="27"/>
        <v>22</v>
      </c>
      <c r="AO27" s="35" t="str">
        <f t="shared" si="28"/>
        <v/>
      </c>
      <c r="AP27" s="36" t="str">
        <f t="shared" si="75"/>
        <v/>
      </c>
      <c r="AQ27" s="20">
        <f t="shared" si="63"/>
        <v>43943</v>
      </c>
      <c r="AR27" s="20">
        <f t="shared" si="29"/>
        <v>4</v>
      </c>
      <c r="AS27" s="33" t="str">
        <f t="shared" si="30"/>
        <v>M</v>
      </c>
      <c r="AT27" s="34">
        <f t="shared" si="31"/>
        <v>22</v>
      </c>
      <c r="AU27" s="35" t="str">
        <f t="shared" si="32"/>
        <v/>
      </c>
      <c r="AV27" s="36" t="str">
        <f t="shared" si="76"/>
        <v/>
      </c>
      <c r="AW27" s="20">
        <f t="shared" si="64"/>
        <v>43973</v>
      </c>
      <c r="AX27" s="20">
        <f t="shared" si="33"/>
        <v>6</v>
      </c>
      <c r="AY27" s="16" t="str">
        <f t="shared" si="34"/>
        <v>V</v>
      </c>
      <c r="AZ27" s="17">
        <f t="shared" si="35"/>
        <v>22</v>
      </c>
      <c r="BA27" s="35" t="str">
        <f t="shared" si="36"/>
        <v/>
      </c>
      <c r="BB27" s="36" t="str">
        <f t="shared" si="77"/>
        <v/>
      </c>
      <c r="BC27" s="20">
        <f t="shared" si="65"/>
        <v>44004</v>
      </c>
      <c r="BD27" s="20">
        <f t="shared" si="37"/>
        <v>2</v>
      </c>
      <c r="BE27" s="16" t="str">
        <f t="shared" si="66"/>
        <v>L</v>
      </c>
      <c r="BF27" s="17">
        <f t="shared" si="67"/>
        <v>22</v>
      </c>
      <c r="BG27" s="35" t="str">
        <f t="shared" si="40"/>
        <v>S</v>
      </c>
      <c r="BH27" s="36">
        <f t="shared" si="78"/>
        <v>25</v>
      </c>
      <c r="BI27" s="20">
        <f t="shared" si="68"/>
        <v>44034</v>
      </c>
      <c r="BJ27" s="20">
        <f t="shared" si="41"/>
        <v>4</v>
      </c>
      <c r="BK27" s="37" t="str">
        <f t="shared" si="42"/>
        <v>M</v>
      </c>
      <c r="BL27" s="38">
        <f t="shared" si="43"/>
        <v>22</v>
      </c>
      <c r="BM27" s="18" t="str">
        <f t="shared" si="44"/>
        <v/>
      </c>
      <c r="BN27" s="19" t="str">
        <f t="shared" si="79"/>
        <v/>
      </c>
      <c r="BO27" s="20">
        <f t="shared" si="69"/>
        <v>44065</v>
      </c>
      <c r="BP27" s="20">
        <f t="shared" si="45"/>
        <v>7</v>
      </c>
      <c r="BQ27" s="37" t="str">
        <f t="shared" si="46"/>
        <v>S</v>
      </c>
      <c r="BR27" s="38">
        <f t="shared" si="47"/>
        <v>22</v>
      </c>
      <c r="BS27" s="18" t="str">
        <f t="shared" si="48"/>
        <v/>
      </c>
      <c r="BT27" s="19" t="str">
        <f t="shared" si="80"/>
        <v/>
      </c>
      <c r="BU27" s="20">
        <f t="shared" si="70"/>
        <v>44096</v>
      </c>
      <c r="BV27" s="20">
        <f t="shared" si="49"/>
        <v>3</v>
      </c>
      <c r="BW27" s="16" t="str">
        <f t="shared" si="50"/>
        <v>M</v>
      </c>
      <c r="BX27" s="17">
        <f t="shared" si="51"/>
        <v>22</v>
      </c>
      <c r="BY27" s="18" t="str">
        <f t="shared" si="52"/>
        <v/>
      </c>
      <c r="BZ27" s="19" t="str">
        <f t="shared" si="53"/>
        <v/>
      </c>
      <c r="CA27" s="14"/>
    </row>
    <row r="28" spans="1:79" x14ac:dyDescent="0.35">
      <c r="A28" s="14">
        <f t="shared" si="54"/>
        <v>43731</v>
      </c>
      <c r="B28" s="14">
        <f t="shared" si="0"/>
        <v>2</v>
      </c>
      <c r="C28" s="16" t="str">
        <f t="shared" si="1"/>
        <v>L</v>
      </c>
      <c r="D28" s="17">
        <f t="shared" si="2"/>
        <v>23</v>
      </c>
      <c r="E28" s="18" t="str">
        <f t="shared" si="3"/>
        <v>S</v>
      </c>
      <c r="F28" s="19">
        <f t="shared" si="4"/>
        <v>39</v>
      </c>
      <c r="G28" s="20">
        <f t="shared" si="55"/>
        <v>43761</v>
      </c>
      <c r="H28" s="21">
        <f t="shared" si="5"/>
        <v>4</v>
      </c>
      <c r="I28" s="37" t="str">
        <f t="shared" si="6"/>
        <v>M</v>
      </c>
      <c r="J28" s="38">
        <f t="shared" si="7"/>
        <v>23</v>
      </c>
      <c r="K28" s="18" t="str">
        <f t="shared" si="8"/>
        <v/>
      </c>
      <c r="L28" s="19" t="str">
        <f t="shared" si="9"/>
        <v/>
      </c>
      <c r="M28" s="20">
        <f t="shared" si="56"/>
        <v>43792</v>
      </c>
      <c r="N28" s="20">
        <f t="shared" si="10"/>
        <v>7</v>
      </c>
      <c r="O28" s="16" t="str">
        <f t="shared" si="71"/>
        <v>S</v>
      </c>
      <c r="P28" s="17">
        <f t="shared" si="72"/>
        <v>23</v>
      </c>
      <c r="Q28" s="28" t="str">
        <f t="shared" si="11"/>
        <v/>
      </c>
      <c r="R28" s="29" t="str">
        <f t="shared" si="12"/>
        <v/>
      </c>
      <c r="S28" s="20">
        <f t="shared" si="57"/>
        <v>43822</v>
      </c>
      <c r="T28" s="20">
        <f t="shared" si="13"/>
        <v>2</v>
      </c>
      <c r="U28" s="37" t="str">
        <f t="shared" si="14"/>
        <v>L</v>
      </c>
      <c r="V28" s="38">
        <f t="shared" si="15"/>
        <v>23</v>
      </c>
      <c r="W28" s="28" t="str">
        <f t="shared" si="16"/>
        <v>S</v>
      </c>
      <c r="X28" s="29">
        <f t="shared" si="17"/>
        <v>52</v>
      </c>
      <c r="Y28" s="20">
        <f t="shared" si="58"/>
        <v>43853</v>
      </c>
      <c r="Z28" s="21">
        <f t="shared" si="18"/>
        <v>5</v>
      </c>
      <c r="AA28" s="16" t="str">
        <f t="shared" si="19"/>
        <v>J</v>
      </c>
      <c r="AB28" s="17">
        <f t="shared" si="20"/>
        <v>23</v>
      </c>
      <c r="AC28" s="28" t="str">
        <f t="shared" si="59"/>
        <v/>
      </c>
      <c r="AD28" s="29" t="str">
        <f t="shared" si="73"/>
        <v/>
      </c>
      <c r="AE28" s="20">
        <f t="shared" si="60"/>
        <v>43884</v>
      </c>
      <c r="AF28" s="20">
        <f t="shared" si="21"/>
        <v>1</v>
      </c>
      <c r="AG28" s="33" t="str">
        <f>IF(AF28=1,"D",IF(AF28=2,"L",IF(AF28=3,"M",IF(AF28=4,"M",IF(AF28=5,"J",IF(AF28=6,"V",IF(AF28=7,"S","")))))))</f>
        <v>D</v>
      </c>
      <c r="AH28" s="34">
        <f t="shared" si="23"/>
        <v>23</v>
      </c>
      <c r="AI28" s="28" t="str">
        <f t="shared" si="24"/>
        <v/>
      </c>
      <c r="AJ28" s="29" t="str">
        <f t="shared" si="74"/>
        <v/>
      </c>
      <c r="AK28" s="20">
        <f t="shared" si="62"/>
        <v>43913</v>
      </c>
      <c r="AL28" s="20">
        <f t="shared" si="25"/>
        <v>2</v>
      </c>
      <c r="AM28" s="16" t="str">
        <f t="shared" si="26"/>
        <v>L</v>
      </c>
      <c r="AN28" s="17">
        <f t="shared" si="27"/>
        <v>23</v>
      </c>
      <c r="AO28" s="35" t="str">
        <f t="shared" si="28"/>
        <v>S</v>
      </c>
      <c r="AP28" s="36">
        <f t="shared" si="75"/>
        <v>12</v>
      </c>
      <c r="AQ28" s="20">
        <f t="shared" si="63"/>
        <v>43944</v>
      </c>
      <c r="AR28" s="20">
        <f t="shared" si="29"/>
        <v>5</v>
      </c>
      <c r="AS28" s="33" t="str">
        <f t="shared" si="30"/>
        <v>J</v>
      </c>
      <c r="AT28" s="34">
        <f t="shared" si="31"/>
        <v>23</v>
      </c>
      <c r="AU28" s="35" t="str">
        <f t="shared" si="32"/>
        <v/>
      </c>
      <c r="AV28" s="36" t="str">
        <f t="shared" si="76"/>
        <v/>
      </c>
      <c r="AW28" s="20">
        <f t="shared" si="64"/>
        <v>43974</v>
      </c>
      <c r="AX28" s="20">
        <f t="shared" si="33"/>
        <v>7</v>
      </c>
      <c r="AY28" s="16" t="str">
        <f t="shared" si="34"/>
        <v>S</v>
      </c>
      <c r="AZ28" s="17">
        <f t="shared" si="35"/>
        <v>23</v>
      </c>
      <c r="BA28" s="35" t="str">
        <f t="shared" si="36"/>
        <v/>
      </c>
      <c r="BB28" s="36" t="str">
        <f t="shared" si="77"/>
        <v/>
      </c>
      <c r="BC28" s="20">
        <f t="shared" si="65"/>
        <v>44005</v>
      </c>
      <c r="BD28" s="20">
        <f t="shared" si="37"/>
        <v>3</v>
      </c>
      <c r="BE28" s="16" t="str">
        <f t="shared" si="66"/>
        <v>M</v>
      </c>
      <c r="BF28" s="17">
        <f t="shared" si="67"/>
        <v>23</v>
      </c>
      <c r="BG28" s="35" t="str">
        <f t="shared" si="40"/>
        <v/>
      </c>
      <c r="BH28" s="36" t="str">
        <f t="shared" si="78"/>
        <v/>
      </c>
      <c r="BI28" s="20">
        <f t="shared" si="68"/>
        <v>44035</v>
      </c>
      <c r="BJ28" s="20">
        <f t="shared" si="41"/>
        <v>5</v>
      </c>
      <c r="BK28" s="37" t="str">
        <f t="shared" si="42"/>
        <v>J</v>
      </c>
      <c r="BL28" s="38">
        <f t="shared" si="43"/>
        <v>23</v>
      </c>
      <c r="BM28" s="18" t="str">
        <f t="shared" si="44"/>
        <v/>
      </c>
      <c r="BN28" s="19" t="str">
        <f t="shared" si="79"/>
        <v/>
      </c>
      <c r="BO28" s="20">
        <f t="shared" si="69"/>
        <v>44066</v>
      </c>
      <c r="BP28" s="20">
        <f t="shared" si="45"/>
        <v>1</v>
      </c>
      <c r="BQ28" s="37" t="str">
        <f t="shared" si="46"/>
        <v>D</v>
      </c>
      <c r="BR28" s="38">
        <f t="shared" si="47"/>
        <v>23</v>
      </c>
      <c r="BS28" s="18" t="str">
        <f t="shared" si="48"/>
        <v/>
      </c>
      <c r="BT28" s="19" t="str">
        <f t="shared" si="80"/>
        <v/>
      </c>
      <c r="BU28" s="20">
        <f t="shared" si="70"/>
        <v>44097</v>
      </c>
      <c r="BV28" s="20">
        <f t="shared" si="49"/>
        <v>4</v>
      </c>
      <c r="BW28" s="16" t="str">
        <f t="shared" si="50"/>
        <v>M</v>
      </c>
      <c r="BX28" s="17">
        <f t="shared" si="51"/>
        <v>23</v>
      </c>
      <c r="BY28" s="18" t="str">
        <f t="shared" si="52"/>
        <v/>
      </c>
      <c r="BZ28" s="19" t="str">
        <f t="shared" si="53"/>
        <v/>
      </c>
      <c r="CA28" s="14"/>
    </row>
    <row r="29" spans="1:79" x14ac:dyDescent="0.35">
      <c r="A29" s="14">
        <f t="shared" si="54"/>
        <v>43732</v>
      </c>
      <c r="B29" s="14">
        <f t="shared" si="0"/>
        <v>3</v>
      </c>
      <c r="C29" s="16" t="str">
        <f t="shared" si="1"/>
        <v>M</v>
      </c>
      <c r="D29" s="17">
        <f t="shared" si="2"/>
        <v>24</v>
      </c>
      <c r="E29" s="18" t="str">
        <f t="shared" si="3"/>
        <v/>
      </c>
      <c r="F29" s="19" t="str">
        <f t="shared" si="4"/>
        <v/>
      </c>
      <c r="G29" s="20">
        <f t="shared" si="55"/>
        <v>43762</v>
      </c>
      <c r="H29" s="21">
        <f t="shared" si="5"/>
        <v>5</v>
      </c>
      <c r="I29" s="37" t="str">
        <f t="shared" si="6"/>
        <v>J</v>
      </c>
      <c r="J29" s="38">
        <f t="shared" si="7"/>
        <v>24</v>
      </c>
      <c r="K29" s="18" t="str">
        <f t="shared" si="8"/>
        <v/>
      </c>
      <c r="L29" s="19" t="str">
        <f t="shared" si="9"/>
        <v/>
      </c>
      <c r="M29" s="20">
        <f t="shared" si="56"/>
        <v>43793</v>
      </c>
      <c r="N29" s="20">
        <f t="shared" si="10"/>
        <v>1</v>
      </c>
      <c r="O29" s="16" t="str">
        <f t="shared" si="71"/>
        <v>D</v>
      </c>
      <c r="P29" s="17">
        <f t="shared" si="72"/>
        <v>24</v>
      </c>
      <c r="Q29" s="28" t="str">
        <f t="shared" si="11"/>
        <v/>
      </c>
      <c r="R29" s="29" t="str">
        <f t="shared" si="12"/>
        <v/>
      </c>
      <c r="S29" s="20">
        <f t="shared" si="57"/>
        <v>43823</v>
      </c>
      <c r="T29" s="20">
        <f t="shared" si="13"/>
        <v>3</v>
      </c>
      <c r="U29" s="37" t="str">
        <f t="shared" si="14"/>
        <v>M</v>
      </c>
      <c r="V29" s="38">
        <f t="shared" si="15"/>
        <v>24</v>
      </c>
      <c r="W29" s="28" t="str">
        <f t="shared" si="16"/>
        <v/>
      </c>
      <c r="X29" s="29" t="str">
        <f t="shared" si="17"/>
        <v/>
      </c>
      <c r="Y29" s="20">
        <f t="shared" si="58"/>
        <v>43854</v>
      </c>
      <c r="Z29" s="21">
        <f t="shared" si="18"/>
        <v>6</v>
      </c>
      <c r="AA29" s="16" t="str">
        <f t="shared" si="19"/>
        <v>V</v>
      </c>
      <c r="AB29" s="17">
        <f t="shared" si="20"/>
        <v>24</v>
      </c>
      <c r="AC29" s="28" t="str">
        <f t="shared" si="59"/>
        <v/>
      </c>
      <c r="AD29" s="29" t="str">
        <f t="shared" si="73"/>
        <v/>
      </c>
      <c r="AE29" s="20">
        <f t="shared" si="60"/>
        <v>43885</v>
      </c>
      <c r="AF29" s="20">
        <f t="shared" si="21"/>
        <v>2</v>
      </c>
      <c r="AG29" s="33" t="str">
        <f t="shared" si="61"/>
        <v>L</v>
      </c>
      <c r="AH29" s="34">
        <f t="shared" si="23"/>
        <v>24</v>
      </c>
      <c r="AI29" s="28" t="str">
        <f t="shared" si="24"/>
        <v>S</v>
      </c>
      <c r="AJ29" s="29">
        <f t="shared" si="74"/>
        <v>8</v>
      </c>
      <c r="AK29" s="20">
        <f t="shared" si="62"/>
        <v>43914</v>
      </c>
      <c r="AL29" s="20">
        <f t="shared" si="25"/>
        <v>3</v>
      </c>
      <c r="AM29" s="16" t="str">
        <f t="shared" si="26"/>
        <v>M</v>
      </c>
      <c r="AN29" s="17">
        <f t="shared" si="27"/>
        <v>24</v>
      </c>
      <c r="AO29" s="35" t="str">
        <f t="shared" si="28"/>
        <v/>
      </c>
      <c r="AP29" s="36" t="str">
        <f t="shared" si="75"/>
        <v/>
      </c>
      <c r="AQ29" s="20">
        <f t="shared" si="63"/>
        <v>43945</v>
      </c>
      <c r="AR29" s="20">
        <f t="shared" si="29"/>
        <v>6</v>
      </c>
      <c r="AS29" s="33" t="str">
        <f t="shared" si="30"/>
        <v>V</v>
      </c>
      <c r="AT29" s="34">
        <f t="shared" si="31"/>
        <v>24</v>
      </c>
      <c r="AU29" s="35" t="str">
        <f t="shared" si="32"/>
        <v/>
      </c>
      <c r="AV29" s="36" t="str">
        <f t="shared" si="76"/>
        <v/>
      </c>
      <c r="AW29" s="20">
        <f t="shared" si="64"/>
        <v>43975</v>
      </c>
      <c r="AX29" s="20">
        <f t="shared" si="33"/>
        <v>1</v>
      </c>
      <c r="AY29" s="16" t="str">
        <f t="shared" si="34"/>
        <v>D</v>
      </c>
      <c r="AZ29" s="17">
        <f>DAY(AW29)</f>
        <v>24</v>
      </c>
      <c r="BA29" s="35" t="str">
        <f t="shared" si="36"/>
        <v/>
      </c>
      <c r="BB29" s="36" t="str">
        <f t="shared" si="77"/>
        <v/>
      </c>
      <c r="BC29" s="20">
        <f t="shared" si="65"/>
        <v>44006</v>
      </c>
      <c r="BD29" s="20">
        <f t="shared" si="37"/>
        <v>4</v>
      </c>
      <c r="BE29" s="16" t="str">
        <f t="shared" si="66"/>
        <v>M</v>
      </c>
      <c r="BF29" s="17">
        <f t="shared" si="67"/>
        <v>24</v>
      </c>
      <c r="BG29" s="35" t="str">
        <f t="shared" si="40"/>
        <v/>
      </c>
      <c r="BH29" s="36" t="str">
        <f t="shared" si="78"/>
        <v/>
      </c>
      <c r="BI29" s="20">
        <f t="shared" si="68"/>
        <v>44036</v>
      </c>
      <c r="BJ29" s="20">
        <f t="shared" si="41"/>
        <v>6</v>
      </c>
      <c r="BK29" s="37" t="str">
        <f t="shared" si="42"/>
        <v>V</v>
      </c>
      <c r="BL29" s="38">
        <f t="shared" si="43"/>
        <v>24</v>
      </c>
      <c r="BM29" s="18" t="str">
        <f t="shared" si="44"/>
        <v/>
      </c>
      <c r="BN29" s="19" t="str">
        <f t="shared" si="79"/>
        <v/>
      </c>
      <c r="BO29" s="20">
        <f t="shared" si="69"/>
        <v>44067</v>
      </c>
      <c r="BP29" s="20">
        <f t="shared" si="45"/>
        <v>2</v>
      </c>
      <c r="BQ29" s="37" t="str">
        <f t="shared" si="46"/>
        <v>L</v>
      </c>
      <c r="BR29" s="38">
        <f t="shared" si="47"/>
        <v>24</v>
      </c>
      <c r="BS29" s="18" t="str">
        <f t="shared" si="48"/>
        <v>S</v>
      </c>
      <c r="BT29" s="19">
        <f t="shared" si="80"/>
        <v>34</v>
      </c>
      <c r="BU29" s="20">
        <f t="shared" si="70"/>
        <v>44098</v>
      </c>
      <c r="BV29" s="20">
        <f t="shared" si="49"/>
        <v>5</v>
      </c>
      <c r="BW29" s="16" t="str">
        <f t="shared" si="50"/>
        <v>J</v>
      </c>
      <c r="BX29" s="17">
        <f t="shared" si="51"/>
        <v>24</v>
      </c>
      <c r="BY29" s="18" t="str">
        <f t="shared" si="52"/>
        <v/>
      </c>
      <c r="BZ29" s="19" t="str">
        <f t="shared" si="53"/>
        <v/>
      </c>
      <c r="CA29" s="14"/>
    </row>
    <row r="30" spans="1:79" x14ac:dyDescent="0.35">
      <c r="A30" s="14">
        <f t="shared" si="54"/>
        <v>43733</v>
      </c>
      <c r="B30" s="14">
        <f t="shared" si="0"/>
        <v>4</v>
      </c>
      <c r="C30" s="16" t="str">
        <f t="shared" si="1"/>
        <v>M</v>
      </c>
      <c r="D30" s="17">
        <f t="shared" si="2"/>
        <v>25</v>
      </c>
      <c r="E30" s="18" t="str">
        <f t="shared" si="3"/>
        <v/>
      </c>
      <c r="F30" s="19" t="str">
        <f t="shared" si="4"/>
        <v/>
      </c>
      <c r="G30" s="20">
        <f t="shared" si="55"/>
        <v>43763</v>
      </c>
      <c r="H30" s="21">
        <f t="shared" si="5"/>
        <v>6</v>
      </c>
      <c r="I30" s="37" t="str">
        <f t="shared" si="6"/>
        <v>V</v>
      </c>
      <c r="J30" s="38">
        <f t="shared" si="7"/>
        <v>25</v>
      </c>
      <c r="K30" s="18" t="str">
        <f t="shared" si="8"/>
        <v/>
      </c>
      <c r="L30" s="19" t="str">
        <f t="shared" si="9"/>
        <v/>
      </c>
      <c r="M30" s="20">
        <f t="shared" si="56"/>
        <v>43794</v>
      </c>
      <c r="N30" s="20">
        <f t="shared" si="10"/>
        <v>2</v>
      </c>
      <c r="O30" s="16" t="str">
        <f t="shared" si="71"/>
        <v>L</v>
      </c>
      <c r="P30" s="17">
        <f t="shared" si="72"/>
        <v>25</v>
      </c>
      <c r="Q30" s="28" t="str">
        <f t="shared" si="11"/>
        <v>S</v>
      </c>
      <c r="R30" s="29">
        <f t="shared" si="12"/>
        <v>48</v>
      </c>
      <c r="S30" s="20">
        <f t="shared" si="57"/>
        <v>43824</v>
      </c>
      <c r="T30" s="20">
        <f t="shared" si="13"/>
        <v>4</v>
      </c>
      <c r="U30" s="26" t="str">
        <f t="shared" si="14"/>
        <v>M</v>
      </c>
      <c r="V30" s="27">
        <f t="shared" si="15"/>
        <v>25</v>
      </c>
      <c r="W30" s="28" t="str">
        <f t="shared" si="16"/>
        <v/>
      </c>
      <c r="X30" s="29" t="str">
        <f t="shared" si="17"/>
        <v/>
      </c>
      <c r="Y30" s="20">
        <f t="shared" si="58"/>
        <v>43855</v>
      </c>
      <c r="Z30" s="21">
        <f t="shared" si="18"/>
        <v>7</v>
      </c>
      <c r="AA30" s="16" t="str">
        <f t="shared" si="19"/>
        <v>S</v>
      </c>
      <c r="AB30" s="17">
        <f t="shared" si="20"/>
        <v>25</v>
      </c>
      <c r="AC30" s="28" t="str">
        <f t="shared" si="59"/>
        <v/>
      </c>
      <c r="AD30" s="29" t="str">
        <f t="shared" si="73"/>
        <v/>
      </c>
      <c r="AE30" s="20">
        <f t="shared" si="60"/>
        <v>43886</v>
      </c>
      <c r="AF30" s="20">
        <f t="shared" si="21"/>
        <v>3</v>
      </c>
      <c r="AG30" s="33" t="str">
        <f t="shared" si="61"/>
        <v>M</v>
      </c>
      <c r="AH30" s="34">
        <f t="shared" si="23"/>
        <v>25</v>
      </c>
      <c r="AI30" s="28" t="str">
        <f t="shared" si="24"/>
        <v/>
      </c>
      <c r="AJ30" s="29" t="str">
        <f t="shared" si="74"/>
        <v/>
      </c>
      <c r="AK30" s="20">
        <f t="shared" si="62"/>
        <v>43915</v>
      </c>
      <c r="AL30" s="20">
        <f t="shared" si="25"/>
        <v>4</v>
      </c>
      <c r="AM30" s="16" t="str">
        <f t="shared" si="26"/>
        <v>M</v>
      </c>
      <c r="AN30" s="17">
        <f t="shared" si="27"/>
        <v>25</v>
      </c>
      <c r="AO30" s="35" t="str">
        <f t="shared" si="28"/>
        <v/>
      </c>
      <c r="AP30" s="36" t="str">
        <f t="shared" si="75"/>
        <v/>
      </c>
      <c r="AQ30" s="20">
        <f t="shared" si="63"/>
        <v>43946</v>
      </c>
      <c r="AR30" s="20">
        <f t="shared" si="29"/>
        <v>7</v>
      </c>
      <c r="AS30" s="33" t="str">
        <f t="shared" si="30"/>
        <v>S</v>
      </c>
      <c r="AT30" s="34">
        <f t="shared" si="31"/>
        <v>25</v>
      </c>
      <c r="AU30" s="35" t="str">
        <f t="shared" si="32"/>
        <v/>
      </c>
      <c r="AV30" s="36" t="str">
        <f t="shared" si="76"/>
        <v/>
      </c>
      <c r="AW30" s="20">
        <f t="shared" si="64"/>
        <v>43976</v>
      </c>
      <c r="AX30" s="20">
        <f t="shared" si="33"/>
        <v>2</v>
      </c>
      <c r="AY30" s="16" t="str">
        <f t="shared" si="34"/>
        <v>L</v>
      </c>
      <c r="AZ30" s="17">
        <f>DAY(AW30)</f>
        <v>25</v>
      </c>
      <c r="BA30" s="35" t="str">
        <f t="shared" si="36"/>
        <v>S</v>
      </c>
      <c r="BB30" s="36">
        <f t="shared" si="77"/>
        <v>21</v>
      </c>
      <c r="BC30" s="20">
        <f t="shared" si="65"/>
        <v>44007</v>
      </c>
      <c r="BD30" s="20">
        <f t="shared" si="37"/>
        <v>5</v>
      </c>
      <c r="BE30" s="16" t="str">
        <f t="shared" si="66"/>
        <v>J</v>
      </c>
      <c r="BF30" s="17">
        <f t="shared" si="67"/>
        <v>25</v>
      </c>
      <c r="BG30" s="35" t="str">
        <f t="shared" si="40"/>
        <v/>
      </c>
      <c r="BH30" s="36" t="str">
        <f t="shared" si="78"/>
        <v/>
      </c>
      <c r="BI30" s="20">
        <f t="shared" si="68"/>
        <v>44037</v>
      </c>
      <c r="BJ30" s="20">
        <f t="shared" si="41"/>
        <v>7</v>
      </c>
      <c r="BK30" s="37" t="str">
        <f t="shared" si="42"/>
        <v>S</v>
      </c>
      <c r="BL30" s="38">
        <f t="shared" si="43"/>
        <v>25</v>
      </c>
      <c r="BM30" s="18" t="str">
        <f t="shared" si="44"/>
        <v/>
      </c>
      <c r="BN30" s="19" t="str">
        <f t="shared" si="79"/>
        <v/>
      </c>
      <c r="BO30" s="20">
        <f t="shared" si="69"/>
        <v>44068</v>
      </c>
      <c r="BP30" s="20">
        <f t="shared" si="45"/>
        <v>3</v>
      </c>
      <c r="BQ30" s="37" t="str">
        <f t="shared" si="46"/>
        <v>M</v>
      </c>
      <c r="BR30" s="38">
        <f t="shared" si="47"/>
        <v>25</v>
      </c>
      <c r="BS30" s="18" t="str">
        <f t="shared" si="48"/>
        <v/>
      </c>
      <c r="BT30" s="19" t="str">
        <f t="shared" si="80"/>
        <v/>
      </c>
      <c r="BU30" s="20">
        <f t="shared" si="70"/>
        <v>44099</v>
      </c>
      <c r="BV30" s="20">
        <f t="shared" si="49"/>
        <v>6</v>
      </c>
      <c r="BW30" s="16" t="str">
        <f t="shared" si="50"/>
        <v>V</v>
      </c>
      <c r="BX30" s="17">
        <f t="shared" si="51"/>
        <v>25</v>
      </c>
      <c r="BY30" s="18" t="str">
        <f t="shared" si="52"/>
        <v/>
      </c>
      <c r="BZ30" s="19" t="str">
        <f t="shared" si="53"/>
        <v/>
      </c>
      <c r="CA30" s="14"/>
    </row>
    <row r="31" spans="1:79" x14ac:dyDescent="0.35">
      <c r="A31" s="14">
        <f t="shared" si="54"/>
        <v>43734</v>
      </c>
      <c r="B31" s="14">
        <f t="shared" si="0"/>
        <v>5</v>
      </c>
      <c r="C31" s="16" t="str">
        <f t="shared" si="1"/>
        <v>J</v>
      </c>
      <c r="D31" s="17">
        <f t="shared" si="2"/>
        <v>26</v>
      </c>
      <c r="E31" s="18" t="str">
        <f t="shared" si="3"/>
        <v/>
      </c>
      <c r="F31" s="19" t="str">
        <f t="shared" si="4"/>
        <v/>
      </c>
      <c r="G31" s="20">
        <f t="shared" si="55"/>
        <v>43764</v>
      </c>
      <c r="H31" s="21">
        <f t="shared" si="5"/>
        <v>7</v>
      </c>
      <c r="I31" s="37" t="str">
        <f t="shared" si="6"/>
        <v>S</v>
      </c>
      <c r="J31" s="38">
        <f t="shared" si="7"/>
        <v>26</v>
      </c>
      <c r="K31" s="18" t="str">
        <f t="shared" si="8"/>
        <v/>
      </c>
      <c r="L31" s="19" t="str">
        <f t="shared" si="9"/>
        <v/>
      </c>
      <c r="M31" s="20">
        <f t="shared" si="56"/>
        <v>43795</v>
      </c>
      <c r="N31" s="20">
        <f t="shared" si="10"/>
        <v>3</v>
      </c>
      <c r="O31" s="16" t="str">
        <f t="shared" si="71"/>
        <v>M</v>
      </c>
      <c r="P31" s="17">
        <f t="shared" si="72"/>
        <v>26</v>
      </c>
      <c r="Q31" s="28" t="str">
        <f t="shared" si="11"/>
        <v/>
      </c>
      <c r="R31" s="29" t="str">
        <f t="shared" si="12"/>
        <v/>
      </c>
      <c r="S31" s="20">
        <f t="shared" si="57"/>
        <v>43825</v>
      </c>
      <c r="T31" s="20">
        <f t="shared" si="13"/>
        <v>5</v>
      </c>
      <c r="U31" s="37" t="str">
        <f t="shared" si="14"/>
        <v>J</v>
      </c>
      <c r="V31" s="38">
        <f t="shared" si="15"/>
        <v>26</v>
      </c>
      <c r="W31" s="28" t="str">
        <f t="shared" si="16"/>
        <v/>
      </c>
      <c r="X31" s="29" t="str">
        <f t="shared" si="17"/>
        <v/>
      </c>
      <c r="Y31" s="20">
        <f t="shared" si="58"/>
        <v>43856</v>
      </c>
      <c r="Z31" s="21">
        <f t="shared" si="18"/>
        <v>1</v>
      </c>
      <c r="AA31" s="16" t="str">
        <f t="shared" si="19"/>
        <v>D</v>
      </c>
      <c r="AB31" s="17">
        <f t="shared" si="20"/>
        <v>26</v>
      </c>
      <c r="AC31" s="28" t="str">
        <f t="shared" si="59"/>
        <v/>
      </c>
      <c r="AD31" s="29" t="str">
        <f t="shared" si="73"/>
        <v/>
      </c>
      <c r="AE31" s="20">
        <f t="shared" si="60"/>
        <v>43887</v>
      </c>
      <c r="AF31" s="20">
        <f t="shared" si="21"/>
        <v>4</v>
      </c>
      <c r="AG31" s="33" t="str">
        <f t="shared" si="61"/>
        <v>M</v>
      </c>
      <c r="AH31" s="34">
        <f t="shared" si="23"/>
        <v>26</v>
      </c>
      <c r="AI31" s="28" t="str">
        <f t="shared" si="24"/>
        <v/>
      </c>
      <c r="AJ31" s="29" t="str">
        <f t="shared" si="74"/>
        <v/>
      </c>
      <c r="AK31" s="20">
        <f t="shared" si="62"/>
        <v>43916</v>
      </c>
      <c r="AL31" s="20">
        <f t="shared" si="25"/>
        <v>5</v>
      </c>
      <c r="AM31" s="16" t="str">
        <f t="shared" si="26"/>
        <v>J</v>
      </c>
      <c r="AN31" s="17">
        <f t="shared" si="27"/>
        <v>26</v>
      </c>
      <c r="AO31" s="35" t="str">
        <f t="shared" si="28"/>
        <v/>
      </c>
      <c r="AP31" s="36" t="str">
        <f t="shared" si="75"/>
        <v/>
      </c>
      <c r="AQ31" s="20">
        <f t="shared" si="63"/>
        <v>43947</v>
      </c>
      <c r="AR31" s="20">
        <f t="shared" si="29"/>
        <v>1</v>
      </c>
      <c r="AS31" s="33" t="str">
        <f t="shared" si="30"/>
        <v>D</v>
      </c>
      <c r="AT31" s="34">
        <f t="shared" si="31"/>
        <v>26</v>
      </c>
      <c r="AU31" s="35" t="str">
        <f t="shared" si="32"/>
        <v/>
      </c>
      <c r="AV31" s="36" t="str">
        <f t="shared" si="76"/>
        <v/>
      </c>
      <c r="AW31" s="20">
        <f t="shared" si="64"/>
        <v>43977</v>
      </c>
      <c r="AX31" s="20">
        <f t="shared" si="33"/>
        <v>3</v>
      </c>
      <c r="AY31" s="16" t="str">
        <f t="shared" si="34"/>
        <v>M</v>
      </c>
      <c r="AZ31" s="17">
        <f t="shared" si="35"/>
        <v>26</v>
      </c>
      <c r="BA31" s="35" t="str">
        <f t="shared" si="36"/>
        <v/>
      </c>
      <c r="BB31" s="36" t="str">
        <f t="shared" si="77"/>
        <v/>
      </c>
      <c r="BC31" s="20">
        <f t="shared" si="65"/>
        <v>44008</v>
      </c>
      <c r="BD31" s="20">
        <f t="shared" si="37"/>
        <v>6</v>
      </c>
      <c r="BE31" s="16" t="str">
        <f t="shared" si="66"/>
        <v>V</v>
      </c>
      <c r="BF31" s="17">
        <f t="shared" si="67"/>
        <v>26</v>
      </c>
      <c r="BG31" s="35" t="str">
        <f t="shared" si="40"/>
        <v/>
      </c>
      <c r="BH31" s="36" t="str">
        <f t="shared" si="78"/>
        <v/>
      </c>
      <c r="BI31" s="20">
        <f t="shared" si="68"/>
        <v>44038</v>
      </c>
      <c r="BJ31" s="20">
        <f t="shared" si="41"/>
        <v>1</v>
      </c>
      <c r="BK31" s="37" t="str">
        <f t="shared" si="42"/>
        <v>D</v>
      </c>
      <c r="BL31" s="38">
        <f t="shared" si="43"/>
        <v>26</v>
      </c>
      <c r="BM31" s="18" t="str">
        <f t="shared" si="44"/>
        <v/>
      </c>
      <c r="BN31" s="19" t="str">
        <f t="shared" si="79"/>
        <v/>
      </c>
      <c r="BO31" s="20">
        <f t="shared" si="69"/>
        <v>44069</v>
      </c>
      <c r="BP31" s="20">
        <f t="shared" si="45"/>
        <v>4</v>
      </c>
      <c r="BQ31" s="37" t="str">
        <f t="shared" si="46"/>
        <v>M</v>
      </c>
      <c r="BR31" s="38">
        <f t="shared" si="47"/>
        <v>26</v>
      </c>
      <c r="BS31" s="18" t="str">
        <f t="shared" si="48"/>
        <v/>
      </c>
      <c r="BT31" s="19" t="str">
        <f t="shared" si="80"/>
        <v/>
      </c>
      <c r="BU31" s="20">
        <f t="shared" si="70"/>
        <v>44100</v>
      </c>
      <c r="BV31" s="20">
        <f t="shared" si="49"/>
        <v>7</v>
      </c>
      <c r="BW31" s="16" t="str">
        <f t="shared" si="50"/>
        <v>S</v>
      </c>
      <c r="BX31" s="17">
        <f t="shared" si="51"/>
        <v>26</v>
      </c>
      <c r="BY31" s="18" t="str">
        <f t="shared" si="52"/>
        <v/>
      </c>
      <c r="BZ31" s="19" t="str">
        <f t="shared" si="53"/>
        <v/>
      </c>
      <c r="CA31" s="14"/>
    </row>
    <row r="32" spans="1:79" x14ac:dyDescent="0.35">
      <c r="A32" s="14">
        <f t="shared" si="54"/>
        <v>43735</v>
      </c>
      <c r="B32" s="14">
        <f t="shared" si="0"/>
        <v>6</v>
      </c>
      <c r="C32" s="16" t="str">
        <f t="shared" si="1"/>
        <v>V</v>
      </c>
      <c r="D32" s="17">
        <f t="shared" si="2"/>
        <v>27</v>
      </c>
      <c r="E32" s="18" t="str">
        <f t="shared" si="3"/>
        <v/>
      </c>
      <c r="F32" s="19" t="str">
        <f t="shared" si="4"/>
        <v/>
      </c>
      <c r="G32" s="20">
        <f t="shared" si="55"/>
        <v>43765</v>
      </c>
      <c r="H32" s="21">
        <f t="shared" si="5"/>
        <v>1</v>
      </c>
      <c r="I32" s="37" t="str">
        <f t="shared" si="6"/>
        <v>D</v>
      </c>
      <c r="J32" s="38">
        <f t="shared" si="7"/>
        <v>27</v>
      </c>
      <c r="K32" s="18" t="str">
        <f t="shared" si="8"/>
        <v/>
      </c>
      <c r="L32" s="19" t="str">
        <f t="shared" si="9"/>
        <v/>
      </c>
      <c r="M32" s="20">
        <f t="shared" si="56"/>
        <v>43796</v>
      </c>
      <c r="N32" s="20">
        <f t="shared" si="10"/>
        <v>4</v>
      </c>
      <c r="O32" s="16" t="str">
        <f t="shared" si="71"/>
        <v>M</v>
      </c>
      <c r="P32" s="17">
        <f t="shared" si="72"/>
        <v>27</v>
      </c>
      <c r="Q32" s="28" t="str">
        <f t="shared" si="11"/>
        <v/>
      </c>
      <c r="R32" s="29" t="str">
        <f t="shared" si="12"/>
        <v/>
      </c>
      <c r="S32" s="20">
        <f t="shared" si="57"/>
        <v>43826</v>
      </c>
      <c r="T32" s="20">
        <f t="shared" si="13"/>
        <v>6</v>
      </c>
      <c r="U32" s="37" t="str">
        <f t="shared" si="14"/>
        <v>V</v>
      </c>
      <c r="V32" s="38">
        <f t="shared" si="15"/>
        <v>27</v>
      </c>
      <c r="W32" s="28" t="str">
        <f t="shared" si="16"/>
        <v/>
      </c>
      <c r="X32" s="29" t="str">
        <f t="shared" si="17"/>
        <v/>
      </c>
      <c r="Y32" s="20">
        <f t="shared" si="58"/>
        <v>43857</v>
      </c>
      <c r="Z32" s="21">
        <f t="shared" si="18"/>
        <v>2</v>
      </c>
      <c r="AA32" s="16" t="str">
        <f t="shared" si="19"/>
        <v>L</v>
      </c>
      <c r="AB32" s="17">
        <f t="shared" si="20"/>
        <v>27</v>
      </c>
      <c r="AC32" s="28" t="str">
        <f t="shared" si="59"/>
        <v>S</v>
      </c>
      <c r="AD32" s="29">
        <f t="shared" si="73"/>
        <v>4</v>
      </c>
      <c r="AE32" s="20">
        <f t="shared" si="60"/>
        <v>43888</v>
      </c>
      <c r="AF32" s="20">
        <f t="shared" si="21"/>
        <v>5</v>
      </c>
      <c r="AG32" s="33" t="str">
        <f t="shared" si="61"/>
        <v>J</v>
      </c>
      <c r="AH32" s="34">
        <f t="shared" si="23"/>
        <v>27</v>
      </c>
      <c r="AI32" s="28" t="str">
        <f t="shared" si="24"/>
        <v/>
      </c>
      <c r="AJ32" s="29" t="str">
        <f t="shared" si="74"/>
        <v/>
      </c>
      <c r="AK32" s="20">
        <f t="shared" si="62"/>
        <v>43917</v>
      </c>
      <c r="AL32" s="20">
        <f t="shared" si="25"/>
        <v>6</v>
      </c>
      <c r="AM32" s="16" t="str">
        <f t="shared" si="26"/>
        <v>V</v>
      </c>
      <c r="AN32" s="17">
        <f t="shared" si="27"/>
        <v>27</v>
      </c>
      <c r="AO32" s="35" t="str">
        <f t="shared" si="28"/>
        <v/>
      </c>
      <c r="AP32" s="36" t="str">
        <f t="shared" si="75"/>
        <v/>
      </c>
      <c r="AQ32" s="20">
        <f t="shared" si="63"/>
        <v>43948</v>
      </c>
      <c r="AR32" s="20">
        <f t="shared" si="29"/>
        <v>2</v>
      </c>
      <c r="AS32" s="33" t="str">
        <f t="shared" si="30"/>
        <v>L</v>
      </c>
      <c r="AT32" s="17">
        <f t="shared" si="31"/>
        <v>27</v>
      </c>
      <c r="AU32" s="35" t="str">
        <f t="shared" si="32"/>
        <v>S</v>
      </c>
      <c r="AV32" s="36">
        <f t="shared" si="76"/>
        <v>17</v>
      </c>
      <c r="AW32" s="20">
        <f t="shared" si="64"/>
        <v>43978</v>
      </c>
      <c r="AX32" s="20">
        <f t="shared" si="33"/>
        <v>4</v>
      </c>
      <c r="AY32" s="16" t="str">
        <f t="shared" si="34"/>
        <v>M</v>
      </c>
      <c r="AZ32" s="17">
        <f t="shared" si="35"/>
        <v>27</v>
      </c>
      <c r="BA32" s="35" t="str">
        <f t="shared" si="36"/>
        <v/>
      </c>
      <c r="BB32" s="36" t="str">
        <f t="shared" si="77"/>
        <v/>
      </c>
      <c r="BC32" s="20">
        <f t="shared" si="65"/>
        <v>44009</v>
      </c>
      <c r="BD32" s="20">
        <f t="shared" si="37"/>
        <v>7</v>
      </c>
      <c r="BE32" s="16" t="str">
        <f t="shared" si="66"/>
        <v>S</v>
      </c>
      <c r="BF32" s="17">
        <f t="shared" si="67"/>
        <v>27</v>
      </c>
      <c r="BG32" s="35" t="str">
        <f t="shared" si="40"/>
        <v/>
      </c>
      <c r="BH32" s="36" t="str">
        <f t="shared" si="78"/>
        <v/>
      </c>
      <c r="BI32" s="20">
        <f t="shared" si="68"/>
        <v>44039</v>
      </c>
      <c r="BJ32" s="20">
        <f t="shared" si="41"/>
        <v>2</v>
      </c>
      <c r="BK32" s="37" t="str">
        <f t="shared" si="42"/>
        <v>L</v>
      </c>
      <c r="BL32" s="38">
        <f t="shared" si="43"/>
        <v>27</v>
      </c>
      <c r="BM32" s="18" t="str">
        <f t="shared" si="44"/>
        <v>S</v>
      </c>
      <c r="BN32" s="19">
        <f t="shared" si="79"/>
        <v>30</v>
      </c>
      <c r="BO32" s="20">
        <f t="shared" si="69"/>
        <v>44070</v>
      </c>
      <c r="BP32" s="20">
        <f t="shared" si="45"/>
        <v>5</v>
      </c>
      <c r="BQ32" s="37" t="str">
        <f t="shared" si="46"/>
        <v>J</v>
      </c>
      <c r="BR32" s="38">
        <f t="shared" si="47"/>
        <v>27</v>
      </c>
      <c r="BS32" s="18" t="str">
        <f t="shared" si="48"/>
        <v/>
      </c>
      <c r="BT32" s="19" t="str">
        <f t="shared" si="80"/>
        <v/>
      </c>
      <c r="BU32" s="20">
        <f t="shared" si="70"/>
        <v>44101</v>
      </c>
      <c r="BV32" s="20">
        <f t="shared" si="49"/>
        <v>1</v>
      </c>
      <c r="BW32" s="16" t="str">
        <f t="shared" si="50"/>
        <v>D</v>
      </c>
      <c r="BX32" s="17">
        <f t="shared" si="51"/>
        <v>27</v>
      </c>
      <c r="BY32" s="18" t="str">
        <f t="shared" si="52"/>
        <v/>
      </c>
      <c r="BZ32" s="19" t="str">
        <f t="shared" si="53"/>
        <v/>
      </c>
      <c r="CA32" s="14"/>
    </row>
    <row r="33" spans="1:79" x14ac:dyDescent="0.35">
      <c r="A33" s="14">
        <f t="shared" si="54"/>
        <v>43736</v>
      </c>
      <c r="B33" s="14">
        <f t="shared" si="0"/>
        <v>7</v>
      </c>
      <c r="C33" s="16" t="str">
        <f t="shared" si="1"/>
        <v>S</v>
      </c>
      <c r="D33" s="17">
        <f t="shared" si="2"/>
        <v>28</v>
      </c>
      <c r="E33" s="18" t="str">
        <f t="shared" si="3"/>
        <v/>
      </c>
      <c r="F33" s="19" t="str">
        <f t="shared" si="4"/>
        <v/>
      </c>
      <c r="G33" s="20">
        <f t="shared" si="55"/>
        <v>43766</v>
      </c>
      <c r="H33" s="21">
        <f t="shared" si="5"/>
        <v>2</v>
      </c>
      <c r="I33" s="37" t="str">
        <f t="shared" si="6"/>
        <v>L</v>
      </c>
      <c r="J33" s="38">
        <f t="shared" si="7"/>
        <v>28</v>
      </c>
      <c r="K33" s="18" t="str">
        <f t="shared" si="8"/>
        <v>S</v>
      </c>
      <c r="L33" s="19">
        <f t="shared" si="9"/>
        <v>44</v>
      </c>
      <c r="M33" s="20">
        <f t="shared" si="56"/>
        <v>43797</v>
      </c>
      <c r="N33" s="20">
        <f t="shared" si="10"/>
        <v>5</v>
      </c>
      <c r="O33" s="16" t="str">
        <f t="shared" si="71"/>
        <v>J</v>
      </c>
      <c r="P33" s="17">
        <f t="shared" si="72"/>
        <v>28</v>
      </c>
      <c r="Q33" s="28" t="str">
        <f t="shared" si="11"/>
        <v/>
      </c>
      <c r="R33" s="29" t="str">
        <f t="shared" si="12"/>
        <v/>
      </c>
      <c r="S33" s="20">
        <f t="shared" si="57"/>
        <v>43827</v>
      </c>
      <c r="T33" s="20">
        <f t="shared" si="13"/>
        <v>7</v>
      </c>
      <c r="U33" s="37" t="str">
        <f t="shared" si="14"/>
        <v>S</v>
      </c>
      <c r="V33" s="38">
        <f t="shared" si="15"/>
        <v>28</v>
      </c>
      <c r="W33" s="28" t="str">
        <f t="shared" si="16"/>
        <v/>
      </c>
      <c r="X33" s="29" t="str">
        <f t="shared" si="17"/>
        <v/>
      </c>
      <c r="Y33" s="20">
        <f t="shared" si="58"/>
        <v>43858</v>
      </c>
      <c r="Z33" s="21">
        <f t="shared" si="18"/>
        <v>3</v>
      </c>
      <c r="AA33" s="16" t="str">
        <f t="shared" si="19"/>
        <v>M</v>
      </c>
      <c r="AB33" s="17">
        <f t="shared" si="20"/>
        <v>28</v>
      </c>
      <c r="AC33" s="28" t="str">
        <f t="shared" si="59"/>
        <v/>
      </c>
      <c r="AD33" s="29" t="str">
        <f t="shared" si="73"/>
        <v/>
      </c>
      <c r="AE33" s="20">
        <f t="shared" si="60"/>
        <v>43889</v>
      </c>
      <c r="AF33" s="20">
        <f t="shared" si="21"/>
        <v>6</v>
      </c>
      <c r="AG33" s="33" t="str">
        <f t="shared" si="61"/>
        <v>V</v>
      </c>
      <c r="AH33" s="34">
        <f t="shared" si="23"/>
        <v>28</v>
      </c>
      <c r="AI33" s="28" t="str">
        <f t="shared" si="24"/>
        <v/>
      </c>
      <c r="AJ33" s="29" t="str">
        <f t="shared" si="74"/>
        <v/>
      </c>
      <c r="AK33" s="20">
        <f t="shared" si="62"/>
        <v>43918</v>
      </c>
      <c r="AL33" s="20">
        <f t="shared" si="25"/>
        <v>7</v>
      </c>
      <c r="AM33" s="16" t="str">
        <f t="shared" si="26"/>
        <v>S</v>
      </c>
      <c r="AN33" s="17">
        <f t="shared" si="27"/>
        <v>28</v>
      </c>
      <c r="AO33" s="35" t="str">
        <f t="shared" si="28"/>
        <v/>
      </c>
      <c r="AP33" s="36" t="str">
        <f t="shared" si="75"/>
        <v/>
      </c>
      <c r="AQ33" s="20">
        <f t="shared" si="63"/>
        <v>43949</v>
      </c>
      <c r="AR33" s="20">
        <f t="shared" si="29"/>
        <v>3</v>
      </c>
      <c r="AS33" s="33" t="str">
        <f t="shared" si="30"/>
        <v>M</v>
      </c>
      <c r="AT33" s="17">
        <f t="shared" si="31"/>
        <v>28</v>
      </c>
      <c r="AU33" s="35" t="str">
        <f t="shared" si="32"/>
        <v/>
      </c>
      <c r="AV33" s="36" t="str">
        <f t="shared" si="76"/>
        <v/>
      </c>
      <c r="AW33" s="20">
        <f t="shared" si="64"/>
        <v>43979</v>
      </c>
      <c r="AX33" s="20">
        <f t="shared" si="33"/>
        <v>5</v>
      </c>
      <c r="AY33" s="16" t="str">
        <f t="shared" si="34"/>
        <v>J</v>
      </c>
      <c r="AZ33" s="17">
        <f t="shared" si="35"/>
        <v>28</v>
      </c>
      <c r="BA33" s="35" t="str">
        <f t="shared" si="36"/>
        <v/>
      </c>
      <c r="BB33" s="36" t="str">
        <f t="shared" si="77"/>
        <v/>
      </c>
      <c r="BC33" s="20">
        <f t="shared" si="65"/>
        <v>44010</v>
      </c>
      <c r="BD33" s="20">
        <f t="shared" si="37"/>
        <v>1</v>
      </c>
      <c r="BE33" s="16" t="str">
        <f t="shared" si="66"/>
        <v>D</v>
      </c>
      <c r="BF33" s="17">
        <f t="shared" si="67"/>
        <v>28</v>
      </c>
      <c r="BG33" s="35" t="str">
        <f t="shared" si="40"/>
        <v/>
      </c>
      <c r="BH33" s="36" t="str">
        <f t="shared" si="78"/>
        <v/>
      </c>
      <c r="BI33" s="20">
        <f t="shared" si="68"/>
        <v>44040</v>
      </c>
      <c r="BJ33" s="20">
        <f t="shared" si="41"/>
        <v>3</v>
      </c>
      <c r="BK33" s="37" t="str">
        <f t="shared" si="42"/>
        <v>M</v>
      </c>
      <c r="BL33" s="38">
        <f t="shared" si="43"/>
        <v>28</v>
      </c>
      <c r="BM33" s="18" t="str">
        <f t="shared" si="44"/>
        <v/>
      </c>
      <c r="BN33" s="19" t="str">
        <f t="shared" si="79"/>
        <v/>
      </c>
      <c r="BO33" s="20">
        <f t="shared" si="69"/>
        <v>44071</v>
      </c>
      <c r="BP33" s="20">
        <f t="shared" si="45"/>
        <v>6</v>
      </c>
      <c r="BQ33" s="37" t="str">
        <f t="shared" si="46"/>
        <v>V</v>
      </c>
      <c r="BR33" s="38">
        <f t="shared" si="47"/>
        <v>28</v>
      </c>
      <c r="BS33" s="18" t="str">
        <f t="shared" si="48"/>
        <v/>
      </c>
      <c r="BT33" s="19" t="str">
        <f t="shared" si="80"/>
        <v/>
      </c>
      <c r="BU33" s="20">
        <f t="shared" si="70"/>
        <v>44102</v>
      </c>
      <c r="BV33" s="20">
        <f t="shared" si="49"/>
        <v>2</v>
      </c>
      <c r="BW33" s="16" t="str">
        <f t="shared" si="50"/>
        <v>L</v>
      </c>
      <c r="BX33" s="17">
        <f t="shared" si="51"/>
        <v>28</v>
      </c>
      <c r="BY33" s="18" t="str">
        <f t="shared" si="52"/>
        <v>S</v>
      </c>
      <c r="BZ33" s="19">
        <f t="shared" si="53"/>
        <v>92</v>
      </c>
      <c r="CA33" s="14"/>
    </row>
    <row r="34" spans="1:79" x14ac:dyDescent="0.35">
      <c r="A34" s="14">
        <f t="shared" si="54"/>
        <v>43737</v>
      </c>
      <c r="B34" s="14">
        <f t="shared" si="0"/>
        <v>1</v>
      </c>
      <c r="C34" s="16" t="str">
        <f t="shared" si="1"/>
        <v>D</v>
      </c>
      <c r="D34" s="17">
        <f t="shared" si="2"/>
        <v>29</v>
      </c>
      <c r="E34" s="18" t="str">
        <f t="shared" si="3"/>
        <v/>
      </c>
      <c r="F34" s="19" t="str">
        <f t="shared" si="4"/>
        <v/>
      </c>
      <c r="G34" s="20">
        <f t="shared" si="55"/>
        <v>43767</v>
      </c>
      <c r="H34" s="21">
        <f t="shared" si="5"/>
        <v>3</v>
      </c>
      <c r="I34" s="37" t="str">
        <f t="shared" si="6"/>
        <v>M</v>
      </c>
      <c r="J34" s="38">
        <f t="shared" si="7"/>
        <v>29</v>
      </c>
      <c r="K34" s="18" t="str">
        <f t="shared" si="8"/>
        <v/>
      </c>
      <c r="L34" s="19" t="str">
        <f t="shared" si="9"/>
        <v/>
      </c>
      <c r="M34" s="20">
        <f t="shared" si="56"/>
        <v>43798</v>
      </c>
      <c r="N34" s="20">
        <f t="shared" si="10"/>
        <v>6</v>
      </c>
      <c r="O34" s="16" t="str">
        <f t="shared" si="71"/>
        <v>V</v>
      </c>
      <c r="P34" s="17">
        <f t="shared" si="72"/>
        <v>29</v>
      </c>
      <c r="Q34" s="28" t="str">
        <f t="shared" si="11"/>
        <v/>
      </c>
      <c r="R34" s="29" t="str">
        <f t="shared" si="12"/>
        <v/>
      </c>
      <c r="S34" s="20">
        <f t="shared" si="57"/>
        <v>43828</v>
      </c>
      <c r="T34" s="20">
        <f t="shared" si="13"/>
        <v>1</v>
      </c>
      <c r="U34" s="37" t="str">
        <f t="shared" si="14"/>
        <v>D</v>
      </c>
      <c r="V34" s="38">
        <f t="shared" si="15"/>
        <v>29</v>
      </c>
      <c r="W34" s="28" t="str">
        <f t="shared" si="16"/>
        <v/>
      </c>
      <c r="X34" s="29" t="str">
        <f t="shared" si="17"/>
        <v/>
      </c>
      <c r="Y34" s="20">
        <f t="shared" si="58"/>
        <v>43859</v>
      </c>
      <c r="Z34" s="21">
        <f t="shared" si="18"/>
        <v>4</v>
      </c>
      <c r="AA34" s="16" t="str">
        <f t="shared" si="19"/>
        <v>M</v>
      </c>
      <c r="AB34" s="17">
        <f t="shared" si="20"/>
        <v>29</v>
      </c>
      <c r="AC34" s="28" t="str">
        <f t="shared" si="59"/>
        <v/>
      </c>
      <c r="AD34" s="29" t="str">
        <f t="shared" si="73"/>
        <v/>
      </c>
      <c r="AE34" s="20">
        <f t="shared" si="60"/>
        <v>43890</v>
      </c>
      <c r="AF34" s="20">
        <f t="shared" si="21"/>
        <v>7</v>
      </c>
      <c r="AG34" s="33" t="str">
        <f t="shared" si="61"/>
        <v>S</v>
      </c>
      <c r="AH34" s="34">
        <f t="shared" si="23"/>
        <v>29</v>
      </c>
      <c r="AI34" s="28" t="str">
        <f t="shared" ref="AI34" si="91">IF(AF34=2,"S","")</f>
        <v/>
      </c>
      <c r="AJ34" s="29" t="str">
        <f t="shared" ref="AJ34" si="92">IF(AF34=2,ROUNDUP((AE34-(DATEVALUE(CONCATENATE("1/1/",$Z$4))))/7,0),"")</f>
        <v/>
      </c>
      <c r="AK34" s="20">
        <f t="shared" si="62"/>
        <v>43919</v>
      </c>
      <c r="AL34" s="20">
        <f t="shared" si="25"/>
        <v>1</v>
      </c>
      <c r="AM34" s="16" t="str">
        <f t="shared" si="26"/>
        <v>D</v>
      </c>
      <c r="AN34" s="17">
        <f t="shared" si="27"/>
        <v>29</v>
      </c>
      <c r="AO34" s="35" t="str">
        <f t="shared" si="28"/>
        <v/>
      </c>
      <c r="AP34" s="36" t="str">
        <f t="shared" si="75"/>
        <v/>
      </c>
      <c r="AQ34" s="20">
        <f t="shared" si="63"/>
        <v>43950</v>
      </c>
      <c r="AR34" s="20">
        <f t="shared" si="29"/>
        <v>4</v>
      </c>
      <c r="AS34" s="33" t="str">
        <f t="shared" si="30"/>
        <v>M</v>
      </c>
      <c r="AT34" s="17">
        <f t="shared" si="31"/>
        <v>29</v>
      </c>
      <c r="AU34" s="35" t="str">
        <f t="shared" si="32"/>
        <v/>
      </c>
      <c r="AV34" s="36" t="str">
        <f t="shared" si="76"/>
        <v/>
      </c>
      <c r="AW34" s="20">
        <f t="shared" si="64"/>
        <v>43980</v>
      </c>
      <c r="AX34" s="20">
        <f t="shared" si="33"/>
        <v>6</v>
      </c>
      <c r="AY34" s="16" t="str">
        <f t="shared" si="34"/>
        <v>V</v>
      </c>
      <c r="AZ34" s="17">
        <f t="shared" si="35"/>
        <v>29</v>
      </c>
      <c r="BA34" s="35" t="str">
        <f t="shared" si="36"/>
        <v/>
      </c>
      <c r="BB34" s="36" t="str">
        <f t="shared" si="77"/>
        <v/>
      </c>
      <c r="BC34" s="20">
        <f t="shared" si="65"/>
        <v>44011</v>
      </c>
      <c r="BD34" s="20">
        <f t="shared" si="37"/>
        <v>2</v>
      </c>
      <c r="BE34" s="16" t="str">
        <f t="shared" si="66"/>
        <v>L</v>
      </c>
      <c r="BF34" s="17">
        <f t="shared" si="67"/>
        <v>29</v>
      </c>
      <c r="BG34" s="35" t="str">
        <f t="shared" si="40"/>
        <v>S</v>
      </c>
      <c r="BH34" s="36">
        <f t="shared" si="78"/>
        <v>26</v>
      </c>
      <c r="BI34" s="20">
        <f t="shared" si="68"/>
        <v>44041</v>
      </c>
      <c r="BJ34" s="20">
        <f t="shared" si="41"/>
        <v>4</v>
      </c>
      <c r="BK34" s="37" t="str">
        <f t="shared" si="42"/>
        <v>M</v>
      </c>
      <c r="BL34" s="38">
        <f t="shared" si="43"/>
        <v>29</v>
      </c>
      <c r="BM34" s="18" t="str">
        <f t="shared" si="44"/>
        <v/>
      </c>
      <c r="BN34" s="19" t="str">
        <f t="shared" si="79"/>
        <v/>
      </c>
      <c r="BO34" s="20">
        <f t="shared" si="69"/>
        <v>44072</v>
      </c>
      <c r="BP34" s="20">
        <f t="shared" si="45"/>
        <v>7</v>
      </c>
      <c r="BQ34" s="37" t="str">
        <f t="shared" si="46"/>
        <v>S</v>
      </c>
      <c r="BR34" s="38">
        <f t="shared" si="47"/>
        <v>29</v>
      </c>
      <c r="BS34" s="18" t="str">
        <f t="shared" si="48"/>
        <v/>
      </c>
      <c r="BT34" s="19" t="str">
        <f t="shared" si="80"/>
        <v/>
      </c>
      <c r="BU34" s="20">
        <f t="shared" si="70"/>
        <v>44103</v>
      </c>
      <c r="BV34" s="20">
        <f t="shared" si="49"/>
        <v>3</v>
      </c>
      <c r="BW34" s="16" t="str">
        <f t="shared" si="50"/>
        <v>M</v>
      </c>
      <c r="BX34" s="17">
        <f t="shared" si="51"/>
        <v>29</v>
      </c>
      <c r="BY34" s="18" t="str">
        <f t="shared" si="52"/>
        <v/>
      </c>
      <c r="BZ34" s="19" t="str">
        <f t="shared" si="53"/>
        <v/>
      </c>
      <c r="CA34" s="14"/>
    </row>
    <row r="35" spans="1:79" x14ac:dyDescent="0.35">
      <c r="A35" s="14">
        <f t="shared" si="54"/>
        <v>43738</v>
      </c>
      <c r="B35" s="14">
        <f t="shared" si="0"/>
        <v>2</v>
      </c>
      <c r="C35" s="16" t="str">
        <f t="shared" si="1"/>
        <v>L</v>
      </c>
      <c r="D35" s="17">
        <f t="shared" si="2"/>
        <v>30</v>
      </c>
      <c r="E35" s="18" t="str">
        <f t="shared" si="3"/>
        <v>S</v>
      </c>
      <c r="F35" s="19">
        <f t="shared" si="4"/>
        <v>40</v>
      </c>
      <c r="G35" s="20">
        <f t="shared" si="55"/>
        <v>43768</v>
      </c>
      <c r="H35" s="21">
        <f t="shared" si="5"/>
        <v>4</v>
      </c>
      <c r="I35" s="37" t="str">
        <f t="shared" si="6"/>
        <v>M</v>
      </c>
      <c r="J35" s="38">
        <f t="shared" si="7"/>
        <v>30</v>
      </c>
      <c r="K35" s="18" t="str">
        <f t="shared" si="8"/>
        <v/>
      </c>
      <c r="L35" s="19" t="str">
        <f t="shared" si="9"/>
        <v/>
      </c>
      <c r="M35" s="20">
        <f t="shared" si="56"/>
        <v>43799</v>
      </c>
      <c r="N35" s="20">
        <f t="shared" si="10"/>
        <v>7</v>
      </c>
      <c r="O35" s="16" t="str">
        <f t="shared" si="71"/>
        <v>S</v>
      </c>
      <c r="P35" s="17">
        <f t="shared" si="72"/>
        <v>30</v>
      </c>
      <c r="Q35" s="28" t="str">
        <f t="shared" si="11"/>
        <v/>
      </c>
      <c r="R35" s="29" t="str">
        <f t="shared" si="12"/>
        <v/>
      </c>
      <c r="S35" s="20">
        <f t="shared" si="57"/>
        <v>43829</v>
      </c>
      <c r="T35" s="20">
        <f t="shared" si="13"/>
        <v>2</v>
      </c>
      <c r="U35" s="37" t="str">
        <f t="shared" si="14"/>
        <v>L</v>
      </c>
      <c r="V35" s="38">
        <f t="shared" si="15"/>
        <v>30</v>
      </c>
      <c r="W35" s="28" t="str">
        <f t="shared" si="16"/>
        <v>S</v>
      </c>
      <c r="X35" s="29">
        <f t="shared" si="17"/>
        <v>53</v>
      </c>
      <c r="Y35" s="20">
        <f t="shared" si="58"/>
        <v>43860</v>
      </c>
      <c r="Z35" s="21">
        <f t="shared" si="18"/>
        <v>5</v>
      </c>
      <c r="AA35" s="16" t="str">
        <f t="shared" si="19"/>
        <v>J</v>
      </c>
      <c r="AB35" s="17">
        <f t="shared" si="20"/>
        <v>30</v>
      </c>
      <c r="AC35" s="28" t="str">
        <f t="shared" si="59"/>
        <v/>
      </c>
      <c r="AD35" s="29" t="str">
        <f t="shared" si="73"/>
        <v/>
      </c>
      <c r="AE35" s="41"/>
      <c r="AF35" s="41"/>
      <c r="AG35" s="16" t="s">
        <v>12</v>
      </c>
      <c r="AH35" s="17"/>
      <c r="AI35" s="18" t="s">
        <v>12</v>
      </c>
      <c r="AJ35" s="19" t="str">
        <f t="shared" si="74"/>
        <v/>
      </c>
      <c r="AK35" s="20">
        <f t="shared" si="62"/>
        <v>43920</v>
      </c>
      <c r="AL35" s="20">
        <f t="shared" si="25"/>
        <v>2</v>
      </c>
      <c r="AM35" s="16" t="str">
        <f t="shared" si="26"/>
        <v>L</v>
      </c>
      <c r="AN35" s="17">
        <f t="shared" si="27"/>
        <v>30</v>
      </c>
      <c r="AO35" s="35" t="str">
        <f t="shared" si="28"/>
        <v>S</v>
      </c>
      <c r="AP35" s="36">
        <f t="shared" si="75"/>
        <v>13</v>
      </c>
      <c r="AQ35" s="20">
        <f t="shared" si="63"/>
        <v>43951</v>
      </c>
      <c r="AR35" s="20">
        <f t="shared" si="29"/>
        <v>5</v>
      </c>
      <c r="AS35" s="33" t="str">
        <f t="shared" si="30"/>
        <v>J</v>
      </c>
      <c r="AT35" s="17">
        <f t="shared" si="31"/>
        <v>30</v>
      </c>
      <c r="AU35" s="35" t="str">
        <f t="shared" si="32"/>
        <v/>
      </c>
      <c r="AV35" s="36" t="str">
        <f t="shared" si="76"/>
        <v/>
      </c>
      <c r="AW35" s="20">
        <f t="shared" si="64"/>
        <v>43981</v>
      </c>
      <c r="AX35" s="20">
        <f t="shared" si="33"/>
        <v>7</v>
      </c>
      <c r="AY35" s="16" t="str">
        <f t="shared" si="34"/>
        <v>S</v>
      </c>
      <c r="AZ35" s="17">
        <f t="shared" si="35"/>
        <v>30</v>
      </c>
      <c r="BA35" s="35" t="str">
        <f t="shared" si="36"/>
        <v/>
      </c>
      <c r="BB35" s="36" t="str">
        <f t="shared" si="77"/>
        <v/>
      </c>
      <c r="BC35" s="20">
        <f t="shared" si="65"/>
        <v>44012</v>
      </c>
      <c r="BD35" s="20">
        <f t="shared" si="37"/>
        <v>3</v>
      </c>
      <c r="BE35" s="16" t="str">
        <f t="shared" si="66"/>
        <v>M</v>
      </c>
      <c r="BF35" s="17">
        <f t="shared" si="67"/>
        <v>30</v>
      </c>
      <c r="BG35" s="35" t="str">
        <f t="shared" si="40"/>
        <v/>
      </c>
      <c r="BH35" s="36" t="str">
        <f t="shared" si="78"/>
        <v/>
      </c>
      <c r="BI35" s="20">
        <f t="shared" si="68"/>
        <v>44042</v>
      </c>
      <c r="BJ35" s="20">
        <f t="shared" si="41"/>
        <v>5</v>
      </c>
      <c r="BK35" s="37" t="str">
        <f t="shared" si="42"/>
        <v>J</v>
      </c>
      <c r="BL35" s="38">
        <f t="shared" si="43"/>
        <v>30</v>
      </c>
      <c r="BM35" s="18" t="str">
        <f t="shared" si="44"/>
        <v/>
      </c>
      <c r="BN35" s="19" t="str">
        <f t="shared" si="79"/>
        <v/>
      </c>
      <c r="BO35" s="20">
        <f t="shared" si="69"/>
        <v>44073</v>
      </c>
      <c r="BP35" s="20">
        <f t="shared" si="45"/>
        <v>1</v>
      </c>
      <c r="BQ35" s="37" t="str">
        <f t="shared" si="46"/>
        <v>D</v>
      </c>
      <c r="BR35" s="38">
        <f t="shared" si="47"/>
        <v>30</v>
      </c>
      <c r="BS35" s="18" t="str">
        <f t="shared" si="48"/>
        <v/>
      </c>
      <c r="BT35" s="19" t="str">
        <f t="shared" si="80"/>
        <v/>
      </c>
      <c r="BU35" s="20">
        <f t="shared" si="70"/>
        <v>44104</v>
      </c>
      <c r="BV35" s="20">
        <f t="shared" si="49"/>
        <v>4</v>
      </c>
      <c r="BW35" s="16" t="str">
        <f t="shared" si="50"/>
        <v>M</v>
      </c>
      <c r="BX35" s="17">
        <f t="shared" si="51"/>
        <v>30</v>
      </c>
      <c r="BY35" s="18" t="str">
        <f t="shared" si="52"/>
        <v/>
      </c>
      <c r="BZ35" s="19" t="str">
        <f t="shared" si="53"/>
        <v/>
      </c>
      <c r="CA35" s="14"/>
    </row>
    <row r="36" spans="1:79" ht="15.6" thickBot="1" x14ac:dyDescent="0.4">
      <c r="A36" s="42"/>
      <c r="B36" s="42"/>
      <c r="C36" s="43"/>
      <c r="D36" s="44"/>
      <c r="E36" s="45" t="s">
        <v>12</v>
      </c>
      <c r="F36" s="46" t="str">
        <f t="shared" si="4"/>
        <v/>
      </c>
      <c r="G36" s="20">
        <f t="shared" si="55"/>
        <v>43769</v>
      </c>
      <c r="H36" s="21">
        <f t="shared" si="5"/>
        <v>5</v>
      </c>
      <c r="I36" s="47" t="str">
        <f t="shared" si="6"/>
        <v>J</v>
      </c>
      <c r="J36" s="48">
        <f t="shared" si="7"/>
        <v>31</v>
      </c>
      <c r="K36" s="45" t="str">
        <f t="shared" si="8"/>
        <v/>
      </c>
      <c r="L36" s="46" t="str">
        <f t="shared" si="9"/>
        <v/>
      </c>
      <c r="M36" s="20"/>
      <c r="N36" s="20"/>
      <c r="O36" s="43" t="s">
        <v>12</v>
      </c>
      <c r="P36" s="44"/>
      <c r="Q36" s="45" t="s">
        <v>12</v>
      </c>
      <c r="R36" s="46" t="str">
        <f t="shared" ref="R36" si="93">IF(N36=2,ROUNDUP((M36-(DATEVALUE(CONCATENATE("1/1/",$Z$4))))/7,0),"")</f>
        <v/>
      </c>
      <c r="S36" s="20">
        <f t="shared" si="57"/>
        <v>43830</v>
      </c>
      <c r="T36" s="20">
        <f t="shared" si="13"/>
        <v>3</v>
      </c>
      <c r="U36" s="47" t="str">
        <f t="shared" si="14"/>
        <v>M</v>
      </c>
      <c r="V36" s="48">
        <f t="shared" si="15"/>
        <v>31</v>
      </c>
      <c r="W36" s="45" t="str">
        <f t="shared" si="16"/>
        <v/>
      </c>
      <c r="X36" s="46" t="str">
        <f t="shared" si="17"/>
        <v/>
      </c>
      <c r="Y36" s="20">
        <f t="shared" si="58"/>
        <v>43861</v>
      </c>
      <c r="Z36" s="21">
        <f t="shared" si="18"/>
        <v>6</v>
      </c>
      <c r="AA36" s="43" t="str">
        <f t="shared" si="19"/>
        <v>V</v>
      </c>
      <c r="AB36" s="44">
        <f t="shared" si="20"/>
        <v>31</v>
      </c>
      <c r="AC36" s="49" t="str">
        <f t="shared" si="59"/>
        <v/>
      </c>
      <c r="AD36" s="50" t="str">
        <f t="shared" si="73"/>
        <v/>
      </c>
      <c r="AE36" s="41"/>
      <c r="AF36" s="41"/>
      <c r="AG36" s="43" t="s">
        <v>12</v>
      </c>
      <c r="AH36" s="44"/>
      <c r="AI36" s="45" t="s">
        <v>12</v>
      </c>
      <c r="AJ36" s="46" t="str">
        <f t="shared" si="74"/>
        <v/>
      </c>
      <c r="AK36" s="20">
        <f t="shared" si="62"/>
        <v>43921</v>
      </c>
      <c r="AL36" s="20">
        <f t="shared" si="25"/>
        <v>3</v>
      </c>
      <c r="AM36" s="43" t="str">
        <f t="shared" si="26"/>
        <v>M</v>
      </c>
      <c r="AN36" s="44">
        <f t="shared" si="27"/>
        <v>31</v>
      </c>
      <c r="AO36" s="51" t="str">
        <f t="shared" si="28"/>
        <v/>
      </c>
      <c r="AP36" s="52" t="str">
        <f t="shared" si="75"/>
        <v/>
      </c>
      <c r="AQ36" s="41"/>
      <c r="AR36" s="41"/>
      <c r="AS36" s="43" t="s">
        <v>12</v>
      </c>
      <c r="AT36" s="44"/>
      <c r="AU36" s="45" t="s">
        <v>12</v>
      </c>
      <c r="AV36" s="46" t="str">
        <f t="shared" si="76"/>
        <v/>
      </c>
      <c r="AW36" s="20">
        <f t="shared" si="64"/>
        <v>43982</v>
      </c>
      <c r="AX36" s="20">
        <f t="shared" si="33"/>
        <v>1</v>
      </c>
      <c r="AY36" s="43" t="str">
        <f t="shared" si="34"/>
        <v>D</v>
      </c>
      <c r="AZ36" s="44">
        <f t="shared" si="35"/>
        <v>31</v>
      </c>
      <c r="BA36" s="51" t="str">
        <f t="shared" si="36"/>
        <v/>
      </c>
      <c r="BB36" s="52" t="str">
        <f t="shared" si="77"/>
        <v/>
      </c>
      <c r="BC36" s="41"/>
      <c r="BD36" s="41"/>
      <c r="BE36" s="43" t="s">
        <v>12</v>
      </c>
      <c r="BF36" s="44"/>
      <c r="BG36" s="45" t="s">
        <v>12</v>
      </c>
      <c r="BH36" s="46" t="str">
        <f t="shared" si="78"/>
        <v/>
      </c>
      <c r="BI36" s="20">
        <f t="shared" si="68"/>
        <v>44043</v>
      </c>
      <c r="BJ36" s="20">
        <f t="shared" si="41"/>
        <v>6</v>
      </c>
      <c r="BK36" s="47" t="str">
        <f t="shared" si="42"/>
        <v>V</v>
      </c>
      <c r="BL36" s="48">
        <f t="shared" si="43"/>
        <v>31</v>
      </c>
      <c r="BM36" s="45" t="str">
        <f t="shared" si="44"/>
        <v/>
      </c>
      <c r="BN36" s="46" t="str">
        <f t="shared" si="79"/>
        <v/>
      </c>
      <c r="BO36" s="20">
        <f t="shared" si="69"/>
        <v>44074</v>
      </c>
      <c r="BP36" s="20">
        <f t="shared" si="45"/>
        <v>2</v>
      </c>
      <c r="BQ36" s="47" t="str">
        <f t="shared" si="46"/>
        <v>L</v>
      </c>
      <c r="BR36" s="48">
        <f t="shared" si="47"/>
        <v>31</v>
      </c>
      <c r="BS36" s="45" t="str">
        <f t="shared" si="48"/>
        <v>S</v>
      </c>
      <c r="BT36" s="46">
        <f t="shared" si="80"/>
        <v>35</v>
      </c>
      <c r="BU36" s="20">
        <f t="shared" si="70"/>
        <v>44105</v>
      </c>
      <c r="BV36" s="20">
        <f t="shared" si="49"/>
        <v>5</v>
      </c>
      <c r="BW36" s="16"/>
      <c r="BX36" s="17"/>
      <c r="BY36" s="18"/>
      <c r="BZ36" s="19"/>
      <c r="CA36" s="42"/>
    </row>
    <row r="37" spans="1:79" x14ac:dyDescent="0.35">
      <c r="I37" s="82"/>
      <c r="J37" s="82"/>
      <c r="K37" s="82"/>
      <c r="L37" s="82"/>
    </row>
    <row r="38" spans="1:79" ht="34.950000000000003" customHeight="1" x14ac:dyDescent="0.35">
      <c r="A38" s="42"/>
      <c r="B38" s="42"/>
      <c r="C38" s="83" t="s">
        <v>27</v>
      </c>
      <c r="D38" s="84"/>
      <c r="E38" s="84"/>
      <c r="F38" s="85"/>
      <c r="G38" s="53"/>
      <c r="H38" s="53"/>
      <c r="I38" s="83" t="s">
        <v>28</v>
      </c>
      <c r="J38" s="84"/>
      <c r="K38" s="84"/>
      <c r="L38" s="85"/>
      <c r="M38" s="53"/>
      <c r="N38" s="53"/>
      <c r="O38" s="89"/>
      <c r="P38" s="89"/>
      <c r="Q38" s="89"/>
      <c r="R38" s="89"/>
      <c r="S38" s="53"/>
      <c r="T38" s="53"/>
      <c r="U38" s="83" t="s">
        <v>24</v>
      </c>
      <c r="V38" s="84"/>
      <c r="W38" s="84"/>
      <c r="X38" s="85"/>
      <c r="Y38" s="53"/>
      <c r="Z38" s="53"/>
      <c r="AA38" s="89"/>
      <c r="AB38" s="89"/>
      <c r="AC38" s="89"/>
      <c r="AD38" s="89"/>
      <c r="AE38" s="53"/>
      <c r="AF38" s="53"/>
      <c r="AG38" s="83" t="s">
        <v>26</v>
      </c>
      <c r="AH38" s="84"/>
      <c r="AI38" s="84"/>
      <c r="AJ38" s="85"/>
      <c r="AK38" s="53"/>
      <c r="AL38" s="53"/>
      <c r="AM38" s="83" t="s">
        <v>25</v>
      </c>
      <c r="AN38" s="84"/>
      <c r="AO38" s="84"/>
      <c r="AP38" s="85"/>
      <c r="AQ38" s="53"/>
      <c r="AR38" s="53"/>
      <c r="AS38" s="89"/>
      <c r="AT38" s="89"/>
      <c r="AU38" s="89"/>
      <c r="AV38" s="89"/>
      <c r="AW38" s="53"/>
      <c r="AX38" s="53"/>
      <c r="AY38" s="89"/>
      <c r="AZ38" s="89"/>
      <c r="BA38" s="89"/>
      <c r="BB38" s="89"/>
      <c r="BC38" s="41"/>
      <c r="BD38" s="41"/>
      <c r="BE38" s="83" t="s">
        <v>23</v>
      </c>
      <c r="BF38" s="84"/>
      <c r="BG38" s="84"/>
      <c r="BH38" s="85"/>
      <c r="BI38" s="20"/>
      <c r="BJ38" s="54"/>
      <c r="BK38" s="93"/>
      <c r="BL38" s="93"/>
      <c r="BM38" s="93"/>
      <c r="BN38" s="93"/>
      <c r="BO38" s="54"/>
      <c r="BP38" s="54"/>
      <c r="BQ38" s="89"/>
      <c r="BR38" s="89"/>
      <c r="BS38" s="89"/>
      <c r="BT38" s="89"/>
      <c r="BU38" s="55"/>
      <c r="BV38" s="20"/>
      <c r="BW38" s="56"/>
      <c r="BX38" s="17"/>
      <c r="BY38" s="18"/>
      <c r="BZ38" s="18"/>
      <c r="CA38" s="42"/>
    </row>
    <row r="39" spans="1:79" ht="34.950000000000003" customHeight="1" x14ac:dyDescent="0.35">
      <c r="A39" s="42"/>
      <c r="B39" s="42"/>
      <c r="C39" s="86"/>
      <c r="D39" s="87"/>
      <c r="E39" s="87"/>
      <c r="F39" s="88"/>
      <c r="G39" s="53"/>
      <c r="H39" s="53"/>
      <c r="I39" s="86"/>
      <c r="J39" s="87"/>
      <c r="K39" s="87"/>
      <c r="L39" s="88"/>
      <c r="M39" s="53"/>
      <c r="N39" s="53"/>
      <c r="O39" s="89"/>
      <c r="P39" s="89"/>
      <c r="Q39" s="89"/>
      <c r="R39" s="89"/>
      <c r="S39" s="53"/>
      <c r="T39" s="53"/>
      <c r="U39" s="86"/>
      <c r="V39" s="87"/>
      <c r="W39" s="87"/>
      <c r="X39" s="88"/>
      <c r="Y39" s="53"/>
      <c r="Z39" s="53"/>
      <c r="AA39" s="89"/>
      <c r="AB39" s="89"/>
      <c r="AC39" s="89"/>
      <c r="AD39" s="89"/>
      <c r="AE39" s="53"/>
      <c r="AF39" s="53"/>
      <c r="AG39" s="86"/>
      <c r="AH39" s="87"/>
      <c r="AI39" s="87"/>
      <c r="AJ39" s="88"/>
      <c r="AK39" s="53"/>
      <c r="AL39" s="53"/>
      <c r="AM39" s="86"/>
      <c r="AN39" s="87"/>
      <c r="AO39" s="87"/>
      <c r="AP39" s="88"/>
      <c r="AQ39" s="53"/>
      <c r="AR39" s="53"/>
      <c r="AS39" s="89"/>
      <c r="AT39" s="89"/>
      <c r="AU39" s="89"/>
      <c r="AV39" s="89"/>
      <c r="AW39" s="53"/>
      <c r="AX39" s="53"/>
      <c r="AY39" s="89"/>
      <c r="AZ39" s="89"/>
      <c r="BA39" s="89"/>
      <c r="BB39" s="89"/>
      <c r="BC39" s="41"/>
      <c r="BD39" s="41"/>
      <c r="BE39" s="86"/>
      <c r="BF39" s="87"/>
      <c r="BG39" s="87"/>
      <c r="BH39" s="88"/>
      <c r="BI39" s="20"/>
      <c r="BJ39" s="54"/>
      <c r="BK39" s="93"/>
      <c r="BL39" s="93"/>
      <c r="BM39" s="93"/>
      <c r="BN39" s="93"/>
      <c r="BO39" s="54"/>
      <c r="BP39" s="54"/>
      <c r="BQ39" s="89"/>
      <c r="BR39" s="89"/>
      <c r="BS39" s="89"/>
      <c r="BT39" s="89"/>
      <c r="BU39" s="55"/>
      <c r="BV39" s="20"/>
      <c r="BW39" s="56"/>
      <c r="BX39" s="17"/>
      <c r="BY39" s="18"/>
      <c r="BZ39" s="18"/>
      <c r="CA39" s="42"/>
    </row>
    <row r="40" spans="1:79" s="57" customFormat="1" ht="4.95" customHeight="1" x14ac:dyDescent="0.35">
      <c r="C40" s="58"/>
      <c r="D40" s="58"/>
      <c r="E40" s="58"/>
      <c r="F40" s="58"/>
      <c r="G40" s="59"/>
      <c r="H40" s="59"/>
      <c r="I40" s="58"/>
      <c r="J40" s="58"/>
      <c r="K40" s="58"/>
      <c r="L40" s="58"/>
      <c r="M40" s="59"/>
      <c r="N40" s="59"/>
      <c r="O40" s="60"/>
      <c r="P40" s="60"/>
      <c r="Q40" s="60"/>
      <c r="R40" s="60"/>
      <c r="S40" s="59"/>
      <c r="T40" s="59"/>
      <c r="U40" s="58"/>
      <c r="V40" s="58"/>
      <c r="W40" s="58"/>
      <c r="X40" s="58"/>
      <c r="Y40" s="59"/>
      <c r="Z40" s="59"/>
      <c r="AA40" s="60"/>
      <c r="AB40" s="60"/>
      <c r="AC40" s="60"/>
      <c r="AD40" s="60"/>
      <c r="AE40" s="59"/>
      <c r="AF40" s="59"/>
      <c r="AG40" s="61"/>
      <c r="AH40" s="61"/>
      <c r="AI40" s="61"/>
      <c r="AJ40" s="61"/>
      <c r="AK40" s="59"/>
      <c r="AL40" s="60"/>
      <c r="AM40" s="58"/>
      <c r="AN40" s="58"/>
      <c r="AO40" s="58"/>
      <c r="AP40" s="58"/>
      <c r="AQ40" s="59"/>
      <c r="AR40" s="59"/>
      <c r="AS40" s="60"/>
      <c r="AT40" s="60"/>
      <c r="AU40" s="60"/>
      <c r="AV40" s="60"/>
      <c r="AW40" s="59"/>
      <c r="AX40" s="59"/>
      <c r="AY40" s="61"/>
      <c r="AZ40" s="61"/>
      <c r="BA40" s="61"/>
      <c r="BB40" s="61"/>
      <c r="BC40" s="62"/>
      <c r="BD40" s="62"/>
      <c r="BE40" s="63"/>
      <c r="BF40" s="64"/>
      <c r="BG40" s="65"/>
      <c r="BH40" s="65"/>
      <c r="BI40" s="66"/>
      <c r="BJ40" s="54"/>
      <c r="BK40" s="63"/>
      <c r="BL40" s="64"/>
      <c r="BM40" s="65"/>
      <c r="BN40" s="65"/>
      <c r="BO40" s="54"/>
      <c r="BP40" s="54"/>
      <c r="BQ40" s="63"/>
      <c r="BR40" s="64"/>
      <c r="BS40" s="65"/>
      <c r="BT40" s="65"/>
      <c r="BU40" s="54"/>
      <c r="BV40" s="54"/>
      <c r="BW40" s="63"/>
      <c r="BX40" s="64"/>
      <c r="BY40" s="65"/>
      <c r="BZ40" s="65"/>
    </row>
    <row r="41" spans="1:79" ht="30" customHeight="1" x14ac:dyDescent="0.35">
      <c r="I41" s="102" t="s">
        <v>22</v>
      </c>
      <c r="J41" s="103"/>
      <c r="K41" s="103"/>
      <c r="L41" s="104"/>
      <c r="AM41" s="99" t="s">
        <v>21</v>
      </c>
      <c r="AN41" s="100"/>
      <c r="AO41" s="100"/>
      <c r="AP41" s="101"/>
      <c r="BE41" s="96" t="s">
        <v>20</v>
      </c>
      <c r="BF41" s="97"/>
      <c r="BG41" s="97"/>
      <c r="BH41" s="98"/>
    </row>
    <row r="42" spans="1:79" s="57" customFormat="1" ht="4.95" customHeight="1" x14ac:dyDescent="0.35">
      <c r="C42" s="58"/>
      <c r="D42" s="58"/>
      <c r="E42" s="58"/>
      <c r="F42" s="58"/>
      <c r="G42" s="59"/>
      <c r="H42" s="59"/>
      <c r="I42" s="58"/>
      <c r="J42" s="58"/>
      <c r="K42" s="58"/>
      <c r="L42" s="58"/>
      <c r="M42" s="59"/>
      <c r="N42" s="59"/>
      <c r="O42" s="60"/>
      <c r="P42" s="60"/>
      <c r="Q42" s="60"/>
      <c r="R42" s="60"/>
      <c r="S42" s="59"/>
      <c r="T42" s="59"/>
      <c r="U42" s="58"/>
      <c r="V42" s="58"/>
      <c r="W42" s="58"/>
      <c r="X42" s="58"/>
      <c r="Y42" s="59"/>
      <c r="Z42" s="59"/>
      <c r="AA42" s="60"/>
      <c r="AB42" s="60"/>
      <c r="AC42" s="60"/>
      <c r="AD42" s="60"/>
      <c r="AE42" s="59"/>
      <c r="AF42" s="59"/>
      <c r="AG42" s="61"/>
      <c r="AH42" s="61"/>
      <c r="AI42" s="61"/>
      <c r="AJ42" s="61"/>
      <c r="AK42" s="59"/>
      <c r="AL42" s="60"/>
      <c r="AM42" s="58"/>
      <c r="AN42" s="58"/>
      <c r="AO42" s="58"/>
      <c r="AP42" s="58"/>
      <c r="AQ42" s="59"/>
      <c r="AR42" s="59"/>
      <c r="AS42" s="60"/>
      <c r="AT42" s="60"/>
      <c r="AU42" s="60"/>
      <c r="AV42" s="60"/>
      <c r="AW42" s="59"/>
      <c r="AX42" s="59"/>
      <c r="AY42" s="61"/>
      <c r="AZ42" s="61"/>
      <c r="BA42" s="61"/>
      <c r="BB42" s="61"/>
      <c r="BC42" s="62"/>
      <c r="BD42" s="62"/>
      <c r="BE42" s="63"/>
      <c r="BF42" s="64"/>
      <c r="BG42" s="65"/>
      <c r="BH42" s="65"/>
      <c r="BI42" s="66"/>
      <c r="BJ42" s="54"/>
      <c r="BK42" s="63"/>
      <c r="BL42" s="64"/>
      <c r="BM42" s="65"/>
      <c r="BN42" s="65"/>
      <c r="BO42" s="54"/>
      <c r="BP42" s="54"/>
      <c r="BQ42" s="63"/>
      <c r="BR42" s="64"/>
      <c r="BS42" s="65"/>
      <c r="BT42" s="65"/>
      <c r="BU42" s="54"/>
      <c r="BV42" s="54"/>
      <c r="BW42" s="63"/>
      <c r="BX42" s="64"/>
      <c r="BY42" s="65"/>
      <c r="BZ42" s="65"/>
    </row>
    <row r="43" spans="1:79" ht="16.2" customHeight="1" x14ac:dyDescent="0.35">
      <c r="C43" s="67"/>
      <c r="E43" s="94" t="s">
        <v>30</v>
      </c>
      <c r="F43" s="94"/>
      <c r="G43" s="94"/>
      <c r="H43" s="94"/>
      <c r="I43" s="94"/>
      <c r="J43" s="94"/>
      <c r="K43" s="94"/>
      <c r="L43" s="94"/>
      <c r="M43" s="68"/>
      <c r="N43" s="68"/>
      <c r="O43" s="68"/>
      <c r="P43" s="68"/>
      <c r="Q43" s="95" t="s">
        <v>13</v>
      </c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</row>
    <row r="44" spans="1:79" ht="16.2" customHeight="1" x14ac:dyDescent="0.35">
      <c r="C44" s="69"/>
      <c r="E44" s="94" t="s">
        <v>15</v>
      </c>
      <c r="F44" s="94"/>
      <c r="G44" s="94"/>
      <c r="H44" s="94"/>
      <c r="I44" s="94"/>
      <c r="J44" s="94"/>
      <c r="K44" s="94"/>
      <c r="L44" s="94"/>
      <c r="O44" s="68"/>
      <c r="P44" s="68"/>
      <c r="Q44" s="105" t="s">
        <v>14</v>
      </c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</row>
    <row r="45" spans="1:79" ht="16.2" customHeight="1" x14ac:dyDescent="0.35">
      <c r="C45" s="70"/>
      <c r="E45" s="94" t="s">
        <v>18</v>
      </c>
      <c r="F45" s="94"/>
      <c r="G45" s="94"/>
      <c r="H45" s="94"/>
      <c r="I45" s="94"/>
      <c r="J45" s="94"/>
      <c r="K45" s="94"/>
      <c r="L45" s="94"/>
      <c r="O45" s="68"/>
      <c r="Q45" s="106" t="s">
        <v>16</v>
      </c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</row>
    <row r="46" spans="1:79" ht="16.2" customHeight="1" x14ac:dyDescent="0.35">
      <c r="Q46" s="107" t="s">
        <v>17</v>
      </c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</row>
    <row r="47" spans="1:79" ht="16.2" customHeight="1" x14ac:dyDescent="0.35">
      <c r="B47" s="7"/>
      <c r="E47" s="94"/>
      <c r="F47" s="94"/>
      <c r="G47" s="94"/>
      <c r="H47" s="94"/>
      <c r="I47" s="94"/>
      <c r="J47" s="94"/>
      <c r="K47" s="94"/>
      <c r="L47" s="94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BB47" s="71"/>
      <c r="BC47" s="71"/>
      <c r="BD47" s="71"/>
      <c r="BE47" s="108" t="s">
        <v>29</v>
      </c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71"/>
      <c r="BV47" s="71"/>
      <c r="BW47" s="71"/>
      <c r="BX47" s="71"/>
      <c r="BY47" s="71"/>
      <c r="BZ47" s="71"/>
    </row>
  </sheetData>
  <mergeCells count="42">
    <mergeCell ref="E47:L47"/>
    <mergeCell ref="E44:L44"/>
    <mergeCell ref="Q44:BN44"/>
    <mergeCell ref="Q45:BN45"/>
    <mergeCell ref="E45:L45"/>
    <mergeCell ref="Q46:BN46"/>
    <mergeCell ref="BE47:BT47"/>
    <mergeCell ref="AY38:BB39"/>
    <mergeCell ref="BE38:BH39"/>
    <mergeCell ref="BK38:BN39"/>
    <mergeCell ref="BQ38:BT39"/>
    <mergeCell ref="E43:L43"/>
    <mergeCell ref="Q43:BN43"/>
    <mergeCell ref="BE41:BH41"/>
    <mergeCell ref="AM41:AP41"/>
    <mergeCell ref="I41:L41"/>
    <mergeCell ref="BW5:BZ5"/>
    <mergeCell ref="I37:L37"/>
    <mergeCell ref="C38:F39"/>
    <mergeCell ref="I38:L39"/>
    <mergeCell ref="O38:R39"/>
    <mergeCell ref="U38:X39"/>
    <mergeCell ref="AA38:AD39"/>
    <mergeCell ref="AG38:AJ39"/>
    <mergeCell ref="AM38:AP39"/>
    <mergeCell ref="AS38:AV39"/>
    <mergeCell ref="AM5:AP5"/>
    <mergeCell ref="AS5:AV5"/>
    <mergeCell ref="AY5:BB5"/>
    <mergeCell ref="BE5:BH5"/>
    <mergeCell ref="BK5:BN5"/>
    <mergeCell ref="BQ5:BT5"/>
    <mergeCell ref="C1:BU1"/>
    <mergeCell ref="C2:BU2"/>
    <mergeCell ref="C4:Y4"/>
    <mergeCell ref="Z4:BT4"/>
    <mergeCell ref="C5:F5"/>
    <mergeCell ref="I5:L5"/>
    <mergeCell ref="O5:R5"/>
    <mergeCell ref="U5:X5"/>
    <mergeCell ref="AA5:AD5"/>
    <mergeCell ref="AG5:AJ5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2019-2020</vt:lpstr>
      <vt:lpstr>'2019-2020'!Zone_d_impression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FFFD</dc:creator>
  <cp:lastModifiedBy>FFDF</cp:lastModifiedBy>
  <cp:lastPrinted>2019-06-03T09:19:11Z</cp:lastPrinted>
  <dcterms:created xsi:type="dcterms:W3CDTF">2016-03-02T20:07:30Z</dcterms:created>
  <dcterms:modified xsi:type="dcterms:W3CDTF">2019-06-11T10:13:54Z</dcterms:modified>
</cp:coreProperties>
</file>