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CloudStation\Gestion\Début de saison\Saison 2020-2021\Ultimate\"/>
    </mc:Choice>
  </mc:AlternateContent>
  <xr:revisionPtr revIDLastSave="0" documentId="8_{40A9C5BF-6AF4-4035-8011-91F0177F580D}" xr6:coauthVersionLast="45" xr6:coauthVersionMax="45" xr10:uidLastSave="{00000000-0000-0000-0000-000000000000}"/>
  <bookViews>
    <workbookView xWindow="-120" yWindow="-120" windowWidth="20730" windowHeight="11160" tabRatio="567" xr2:uid="{00000000-000D-0000-FFFF-FFFF00000000}"/>
  </bookViews>
  <sheets>
    <sheet name="2020-2021 Final" sheetId="5" r:id="rId1"/>
  </sheets>
  <definedNames>
    <definedName name="_xlnm.Print_Area" localSheetId="0">'2020-2021 Final'!$C$1:$AD$79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" l="1"/>
  <c r="V4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T69" i="5"/>
  <c r="J69" i="5"/>
  <c r="AD36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O36" i="5"/>
  <c r="E36" i="5"/>
  <c r="AD35" i="5"/>
  <c r="X29" i="5"/>
  <c r="V28" i="5"/>
  <c r="Y28" i="5"/>
  <c r="X28" i="5"/>
  <c r="W28" i="5"/>
  <c r="V27" i="5"/>
  <c r="X27" i="5"/>
  <c r="V26" i="5"/>
  <c r="W26" i="5"/>
  <c r="Y26" i="5"/>
  <c r="X26" i="5"/>
  <c r="V25" i="5"/>
  <c r="W25" i="5"/>
  <c r="Y25" i="5"/>
  <c r="X25" i="5"/>
  <c r="V24" i="5"/>
  <c r="W24" i="5"/>
  <c r="Y24" i="5"/>
  <c r="X24" i="5"/>
  <c r="V23" i="5"/>
  <c r="W23" i="5"/>
  <c r="Y23" i="5"/>
  <c r="X23" i="5"/>
  <c r="V22" i="5"/>
  <c r="W22" i="5"/>
  <c r="Y22" i="5"/>
  <c r="X22" i="5"/>
  <c r="V21" i="5"/>
  <c r="W21" i="5"/>
  <c r="Y21" i="5"/>
  <c r="X21" i="5"/>
  <c r="V20" i="5"/>
  <c r="W20" i="5"/>
  <c r="Y20" i="5"/>
  <c r="X20" i="5"/>
  <c r="B20" i="5"/>
  <c r="C20" i="5"/>
  <c r="E20" i="5"/>
  <c r="D20" i="5"/>
  <c r="V19" i="5"/>
  <c r="W19" i="5"/>
  <c r="Y19" i="5"/>
  <c r="X19" i="5"/>
  <c r="B19" i="5"/>
  <c r="C19" i="5"/>
  <c r="E19" i="5"/>
  <c r="D19" i="5"/>
  <c r="V18" i="5"/>
  <c r="W18" i="5"/>
  <c r="Y18" i="5"/>
  <c r="X18" i="5"/>
  <c r="B18" i="5"/>
  <c r="C18" i="5"/>
  <c r="E18" i="5"/>
  <c r="D18" i="5"/>
  <c r="V17" i="5"/>
  <c r="W17" i="5"/>
  <c r="Y17" i="5"/>
  <c r="X17" i="5"/>
  <c r="B17" i="5"/>
  <c r="C17" i="5"/>
  <c r="E17" i="5"/>
  <c r="D17" i="5"/>
  <c r="V16" i="5"/>
  <c r="W16" i="5"/>
  <c r="Y16" i="5"/>
  <c r="X16" i="5"/>
  <c r="B16" i="5"/>
  <c r="C16" i="5"/>
  <c r="E16" i="5"/>
  <c r="D16" i="5"/>
  <c r="V15" i="5"/>
  <c r="W15" i="5"/>
  <c r="Y15" i="5"/>
  <c r="X15" i="5"/>
  <c r="B15" i="5"/>
  <c r="C15" i="5"/>
  <c r="E15" i="5"/>
  <c r="D15" i="5"/>
  <c r="V14" i="5"/>
  <c r="W14" i="5"/>
  <c r="Y14" i="5"/>
  <c r="X14" i="5"/>
  <c r="B14" i="5"/>
  <c r="C14" i="5"/>
  <c r="E14" i="5"/>
  <c r="D14" i="5"/>
  <c r="V13" i="5"/>
  <c r="W13" i="5"/>
  <c r="Y13" i="5"/>
  <c r="X13" i="5"/>
  <c r="B13" i="5"/>
  <c r="C13" i="5"/>
  <c r="E13" i="5"/>
  <c r="D13" i="5"/>
  <c r="V12" i="5"/>
  <c r="W12" i="5"/>
  <c r="Y12" i="5"/>
  <c r="X12" i="5"/>
  <c r="B12" i="5"/>
  <c r="C12" i="5"/>
  <c r="E12" i="5"/>
  <c r="D12" i="5"/>
  <c r="V11" i="5"/>
  <c r="W11" i="5"/>
  <c r="Y11" i="5"/>
  <c r="X11" i="5"/>
  <c r="B11" i="5"/>
  <c r="C11" i="5"/>
  <c r="E11" i="5"/>
  <c r="D11" i="5"/>
  <c r="V10" i="5"/>
  <c r="W10" i="5"/>
  <c r="Y10" i="5"/>
  <c r="X10" i="5"/>
  <c r="B10" i="5"/>
  <c r="E10" i="5"/>
  <c r="D10" i="5"/>
  <c r="C10" i="5"/>
  <c r="V9" i="5"/>
  <c r="Y9" i="5"/>
  <c r="X9" i="5"/>
  <c r="W9" i="5"/>
  <c r="B9" i="5"/>
  <c r="E9" i="5"/>
  <c r="D9" i="5"/>
  <c r="C9" i="5"/>
  <c r="V8" i="5"/>
  <c r="Y8" i="5"/>
  <c r="X8" i="5"/>
  <c r="W8" i="5"/>
  <c r="B8" i="5"/>
  <c r="E8" i="5"/>
  <c r="D8" i="5"/>
  <c r="C8" i="5"/>
  <c r="V7" i="5"/>
  <c r="Y7" i="5"/>
  <c r="X7" i="5"/>
  <c r="W7" i="5"/>
  <c r="B7" i="5"/>
  <c r="E7" i="5"/>
  <c r="D7" i="5"/>
  <c r="C7" i="5"/>
  <c r="V6" i="5"/>
  <c r="Y6" i="5"/>
  <c r="X6" i="5"/>
  <c r="W6" i="5"/>
  <c r="B6" i="5"/>
  <c r="E6" i="5"/>
  <c r="D6" i="5"/>
  <c r="C6" i="5"/>
  <c r="J1" i="5"/>
  <c r="C1" i="5"/>
  <c r="A22" i="5"/>
  <c r="B21" i="5"/>
  <c r="D21" i="5"/>
  <c r="W27" i="5"/>
  <c r="Y27" i="5"/>
  <c r="U30" i="5"/>
  <c r="V29" i="5"/>
  <c r="Y29" i="5"/>
  <c r="W29" i="5"/>
  <c r="U31" i="5"/>
  <c r="V30" i="5"/>
  <c r="X30" i="5"/>
  <c r="C21" i="5"/>
  <c r="E21" i="5"/>
  <c r="A23" i="5"/>
  <c r="B22" i="5"/>
  <c r="D22" i="5"/>
  <c r="Y30" i="5"/>
  <c r="W30" i="5"/>
  <c r="U32" i="5"/>
  <c r="V31" i="5"/>
  <c r="X31" i="5"/>
  <c r="A24" i="5"/>
  <c r="B23" i="5"/>
  <c r="D23" i="5"/>
  <c r="C22" i="5"/>
  <c r="E22" i="5"/>
  <c r="C23" i="5"/>
  <c r="E23" i="5"/>
  <c r="A25" i="5"/>
  <c r="B24" i="5"/>
  <c r="D24" i="5"/>
  <c r="W31" i="5"/>
  <c r="Y31" i="5"/>
  <c r="U33" i="5"/>
  <c r="V32" i="5"/>
  <c r="X32" i="5"/>
  <c r="Y32" i="5"/>
  <c r="W32" i="5"/>
  <c r="U34" i="5"/>
  <c r="V33" i="5"/>
  <c r="X33" i="5"/>
  <c r="A26" i="5"/>
  <c r="B25" i="5"/>
  <c r="D25" i="5"/>
  <c r="C24" i="5"/>
  <c r="E24" i="5"/>
  <c r="C25" i="5"/>
  <c r="E25" i="5"/>
  <c r="W33" i="5"/>
  <c r="Y33" i="5"/>
  <c r="U35" i="5"/>
  <c r="X34" i="5"/>
  <c r="V34" i="5"/>
  <c r="A27" i="5"/>
  <c r="B26" i="5"/>
  <c r="D26" i="5"/>
  <c r="C26" i="5"/>
  <c r="E26" i="5"/>
  <c r="W34" i="5"/>
  <c r="Y34" i="5"/>
  <c r="U36" i="5"/>
  <c r="V35" i="5"/>
  <c r="X35" i="5"/>
  <c r="A28" i="5"/>
  <c r="B27" i="5"/>
  <c r="D27" i="5"/>
  <c r="A29" i="5"/>
  <c r="D28" i="5"/>
  <c r="B28" i="5"/>
  <c r="Y35" i="5"/>
  <c r="W35" i="5"/>
  <c r="Z6" i="5"/>
  <c r="X36" i="5"/>
  <c r="V36" i="5"/>
  <c r="C27" i="5"/>
  <c r="E27" i="5"/>
  <c r="W36" i="5"/>
  <c r="Y36" i="5"/>
  <c r="Z7" i="5"/>
  <c r="AA6" i="5"/>
  <c r="AC6" i="5"/>
  <c r="E28" i="5"/>
  <c r="C28" i="5"/>
  <c r="B29" i="5"/>
  <c r="D29" i="5"/>
  <c r="A30" i="5"/>
  <c r="E29" i="5"/>
  <c r="C29" i="5"/>
  <c r="Z8" i="5"/>
  <c r="AA7" i="5"/>
  <c r="AC7" i="5"/>
  <c r="AD6" i="5"/>
  <c r="AB6" i="5"/>
  <c r="A31" i="5"/>
  <c r="B30" i="5"/>
  <c r="D30" i="5"/>
  <c r="AD7" i="5"/>
  <c r="AB7" i="5"/>
  <c r="Z9" i="5"/>
  <c r="AA8" i="5"/>
  <c r="AC8" i="5"/>
  <c r="A32" i="5"/>
  <c r="B31" i="5"/>
  <c r="D31" i="5"/>
  <c r="E30" i="5"/>
  <c r="C30" i="5"/>
  <c r="A33" i="5"/>
  <c r="B32" i="5"/>
  <c r="D32" i="5"/>
  <c r="AD8" i="5"/>
  <c r="AB8" i="5"/>
  <c r="Z10" i="5"/>
  <c r="AA9" i="5"/>
  <c r="AC9" i="5"/>
  <c r="C31" i="5"/>
  <c r="E31" i="5"/>
  <c r="Z11" i="5"/>
  <c r="AA10" i="5"/>
  <c r="AC10" i="5"/>
  <c r="E32" i="5"/>
  <c r="C32" i="5"/>
  <c r="AD9" i="5"/>
  <c r="AB9" i="5"/>
  <c r="A34" i="5"/>
  <c r="D33" i="5"/>
  <c r="B33" i="5"/>
  <c r="C33" i="5"/>
  <c r="A35" i="5"/>
  <c r="B34" i="5"/>
  <c r="D34" i="5"/>
  <c r="AD10" i="5"/>
  <c r="AB10" i="5"/>
  <c r="Z12" i="5"/>
  <c r="AA11" i="5"/>
  <c r="AC11" i="5"/>
  <c r="Z13" i="5"/>
  <c r="AA12" i="5"/>
  <c r="AC12" i="5"/>
  <c r="E34" i="5"/>
  <c r="C34" i="5"/>
  <c r="B35" i="5"/>
  <c r="D35" i="5"/>
  <c r="F6" i="5"/>
  <c r="AD11" i="5"/>
  <c r="AB11" i="5"/>
  <c r="F7" i="5"/>
  <c r="G6" i="5"/>
  <c r="I6" i="5"/>
  <c r="AD12" i="5"/>
  <c r="AB12" i="5"/>
  <c r="E35" i="5"/>
  <c r="C35" i="5"/>
  <c r="Z14" i="5"/>
  <c r="AA13" i="5"/>
  <c r="AC13" i="5"/>
  <c r="Z15" i="5"/>
  <c r="AA14" i="5"/>
  <c r="AC14" i="5"/>
  <c r="J6" i="5"/>
  <c r="H6" i="5"/>
  <c r="AD13" i="5"/>
  <c r="AB13" i="5"/>
  <c r="F8" i="5"/>
  <c r="G7" i="5"/>
  <c r="I7" i="5"/>
  <c r="G8" i="5"/>
  <c r="I8" i="5"/>
  <c r="F9" i="5"/>
  <c r="AD14" i="5"/>
  <c r="AB14" i="5"/>
  <c r="J7" i="5"/>
  <c r="H7" i="5"/>
  <c r="Z16" i="5"/>
  <c r="AA15" i="5"/>
  <c r="AC15" i="5"/>
  <c r="Z17" i="5"/>
  <c r="AA16" i="5"/>
  <c r="AC16" i="5"/>
  <c r="F10" i="5"/>
  <c r="G9" i="5"/>
  <c r="I9" i="5"/>
  <c r="AD15" i="5"/>
  <c r="AB15" i="5"/>
  <c r="J8" i="5"/>
  <c r="H8" i="5"/>
  <c r="J9" i="5"/>
  <c r="H9" i="5"/>
  <c r="F11" i="5"/>
  <c r="G10" i="5"/>
  <c r="H10" i="5"/>
  <c r="I10" i="5"/>
  <c r="AD16" i="5"/>
  <c r="AB16" i="5"/>
  <c r="Z18" i="5"/>
  <c r="AA17" i="5"/>
  <c r="AC17" i="5"/>
  <c r="Z19" i="5"/>
  <c r="AA18" i="5"/>
  <c r="AC18" i="5"/>
  <c r="F12" i="5"/>
  <c r="G11" i="5"/>
  <c r="I11" i="5"/>
  <c r="AD17" i="5"/>
  <c r="AB17" i="5"/>
  <c r="J11" i="5"/>
  <c r="H11" i="5"/>
  <c r="F13" i="5"/>
  <c r="G12" i="5"/>
  <c r="I12" i="5"/>
  <c r="AD18" i="5"/>
  <c r="AB18" i="5"/>
  <c r="Z20" i="5"/>
  <c r="AA19" i="5"/>
  <c r="AC19" i="5"/>
  <c r="J12" i="5"/>
  <c r="H12" i="5"/>
  <c r="F14" i="5"/>
  <c r="G13" i="5"/>
  <c r="I13" i="5"/>
  <c r="AD19" i="5"/>
  <c r="AB19" i="5"/>
  <c r="Z21" i="5"/>
  <c r="AA20" i="5"/>
  <c r="AC20" i="5"/>
  <c r="Z22" i="5"/>
  <c r="AA21" i="5"/>
  <c r="AC21" i="5"/>
  <c r="F15" i="5"/>
  <c r="G14" i="5"/>
  <c r="I14" i="5"/>
  <c r="J13" i="5"/>
  <c r="H13" i="5"/>
  <c r="AD20" i="5"/>
  <c r="AB20" i="5"/>
  <c r="J14" i="5"/>
  <c r="H14" i="5"/>
  <c r="F16" i="5"/>
  <c r="G15" i="5"/>
  <c r="I15" i="5"/>
  <c r="AD21" i="5"/>
  <c r="AB21" i="5"/>
  <c r="Z23" i="5"/>
  <c r="AA22" i="5"/>
  <c r="AC22" i="5"/>
  <c r="Z24" i="5"/>
  <c r="AA23" i="5"/>
  <c r="AC23" i="5"/>
  <c r="J15" i="5"/>
  <c r="H15" i="5"/>
  <c r="F17" i="5"/>
  <c r="G16" i="5"/>
  <c r="I16" i="5"/>
  <c r="AD22" i="5"/>
  <c r="AB22" i="5"/>
  <c r="J16" i="5"/>
  <c r="H16" i="5"/>
  <c r="F18" i="5"/>
  <c r="G17" i="5"/>
  <c r="I17" i="5"/>
  <c r="AD23" i="5"/>
  <c r="AB23" i="5"/>
  <c r="Z25" i="5"/>
  <c r="AA24" i="5"/>
  <c r="AC24" i="5"/>
  <c r="Z26" i="5"/>
  <c r="AA25" i="5"/>
  <c r="AC25" i="5"/>
  <c r="J17" i="5"/>
  <c r="H17" i="5"/>
  <c r="G18" i="5"/>
  <c r="I18" i="5"/>
  <c r="F19" i="5"/>
  <c r="AD24" i="5"/>
  <c r="AB24" i="5"/>
  <c r="J18" i="5"/>
  <c r="H18" i="5"/>
  <c r="F20" i="5"/>
  <c r="G19" i="5"/>
  <c r="I19" i="5"/>
  <c r="AD25" i="5"/>
  <c r="AB25" i="5"/>
  <c r="Z27" i="5"/>
  <c r="AA26" i="5"/>
  <c r="AC26" i="5"/>
  <c r="J19" i="5"/>
  <c r="H19" i="5"/>
  <c r="Z28" i="5"/>
  <c r="AC27" i="5"/>
  <c r="AA27" i="5"/>
  <c r="F21" i="5"/>
  <c r="G20" i="5"/>
  <c r="I20" i="5"/>
  <c r="AD26" i="5"/>
  <c r="AB26" i="5"/>
  <c r="AD27" i="5"/>
  <c r="AB27" i="5"/>
  <c r="Z29" i="5"/>
  <c r="AC28" i="5"/>
  <c r="AA28" i="5"/>
  <c r="J20" i="5"/>
  <c r="H20" i="5"/>
  <c r="F22" i="5"/>
  <c r="G21" i="5"/>
  <c r="I21" i="5"/>
  <c r="J21" i="5"/>
  <c r="H21" i="5"/>
  <c r="F23" i="5"/>
  <c r="G22" i="5"/>
  <c r="I22" i="5"/>
  <c r="AB28" i="5"/>
  <c r="AD28" i="5"/>
  <c r="Z30" i="5"/>
  <c r="AA29" i="5"/>
  <c r="AC29" i="5"/>
  <c r="J22" i="5"/>
  <c r="H22" i="5"/>
  <c r="F24" i="5"/>
  <c r="G23" i="5"/>
  <c r="I23" i="5"/>
  <c r="Z31" i="5"/>
  <c r="AA30" i="5"/>
  <c r="AC30" i="5"/>
  <c r="AB29" i="5"/>
  <c r="AD29" i="5"/>
  <c r="F25" i="5"/>
  <c r="G24" i="5"/>
  <c r="I24" i="5"/>
  <c r="AB30" i="5"/>
  <c r="AD30" i="5"/>
  <c r="Z32" i="5"/>
  <c r="AA31" i="5"/>
  <c r="AC31" i="5"/>
  <c r="J23" i="5"/>
  <c r="H23" i="5"/>
  <c r="Z33" i="5"/>
  <c r="AA32" i="5"/>
  <c r="AC32" i="5"/>
  <c r="AB31" i="5"/>
  <c r="AD31" i="5"/>
  <c r="J24" i="5"/>
  <c r="H24" i="5"/>
  <c r="F26" i="5"/>
  <c r="G25" i="5"/>
  <c r="I25" i="5"/>
  <c r="F27" i="5"/>
  <c r="G26" i="5"/>
  <c r="I26" i="5"/>
  <c r="AB32" i="5"/>
  <c r="AD32" i="5"/>
  <c r="J25" i="5"/>
  <c r="H25" i="5"/>
  <c r="A39" i="5"/>
  <c r="AC33" i="5"/>
  <c r="Z34" i="5"/>
  <c r="AA34" i="5"/>
  <c r="AA33" i="5"/>
  <c r="A40" i="5"/>
  <c r="B39" i="5"/>
  <c r="D39" i="5"/>
  <c r="AD33" i="5"/>
  <c r="AB33" i="5"/>
  <c r="J26" i="5"/>
  <c r="H26" i="5"/>
  <c r="F28" i="5"/>
  <c r="G27" i="5"/>
  <c r="I27" i="5"/>
  <c r="F29" i="5"/>
  <c r="I28" i="5"/>
  <c r="G28" i="5"/>
  <c r="E39" i="5"/>
  <c r="C39" i="5"/>
  <c r="J27" i="5"/>
  <c r="H27" i="5"/>
  <c r="A41" i="5"/>
  <c r="D40" i="5"/>
  <c r="B40" i="5"/>
  <c r="G29" i="5"/>
  <c r="F30" i="5"/>
  <c r="I29" i="5"/>
  <c r="A42" i="5"/>
  <c r="B41" i="5"/>
  <c r="D41" i="5"/>
  <c r="J28" i="5"/>
  <c r="H28" i="5"/>
  <c r="E40" i="5"/>
  <c r="C40" i="5"/>
  <c r="C41" i="5"/>
  <c r="E41" i="5"/>
  <c r="A43" i="5"/>
  <c r="B42" i="5"/>
  <c r="D42" i="5"/>
  <c r="G30" i="5"/>
  <c r="F31" i="5"/>
  <c r="I30" i="5"/>
  <c r="J29" i="5"/>
  <c r="H29" i="5"/>
  <c r="G31" i="5"/>
  <c r="I31" i="5"/>
  <c r="F32" i="5"/>
  <c r="J30" i="5"/>
  <c r="H30" i="5"/>
  <c r="E42" i="5"/>
  <c r="C42" i="5"/>
  <c r="A44" i="5"/>
  <c r="B43" i="5"/>
  <c r="D43" i="5"/>
  <c r="E43" i="5"/>
  <c r="C43" i="5"/>
  <c r="A45" i="5"/>
  <c r="B44" i="5"/>
  <c r="D44" i="5"/>
  <c r="H31" i="5"/>
  <c r="J31" i="5"/>
  <c r="G32" i="5"/>
  <c r="I32" i="5"/>
  <c r="F33" i="5"/>
  <c r="H32" i="5"/>
  <c r="J32" i="5"/>
  <c r="E44" i="5"/>
  <c r="C44" i="5"/>
  <c r="A46" i="5"/>
  <c r="D45" i="5"/>
  <c r="B45" i="5"/>
  <c r="I33" i="5"/>
  <c r="F34" i="5"/>
  <c r="G33" i="5"/>
  <c r="A47" i="5"/>
  <c r="B46" i="5"/>
  <c r="D46" i="5"/>
  <c r="E45" i="5"/>
  <c r="C45" i="5"/>
  <c r="J33" i="5"/>
  <c r="H33" i="5"/>
  <c r="G34" i="5"/>
  <c r="I34" i="5"/>
  <c r="F35" i="5"/>
  <c r="A48" i="5"/>
  <c r="B47" i="5"/>
  <c r="D47" i="5"/>
  <c r="J34" i="5"/>
  <c r="H34" i="5"/>
  <c r="G35" i="5"/>
  <c r="I35" i="5"/>
  <c r="F36" i="5"/>
  <c r="C46" i="5"/>
  <c r="E46" i="5"/>
  <c r="K6" i="5"/>
  <c r="G36" i="5"/>
  <c r="I36" i="5"/>
  <c r="J35" i="5"/>
  <c r="H35" i="5"/>
  <c r="E47" i="5"/>
  <c r="C47" i="5"/>
  <c r="A49" i="5"/>
  <c r="D48" i="5"/>
  <c r="B48" i="5"/>
  <c r="A50" i="5"/>
  <c r="D49" i="5"/>
  <c r="B49" i="5"/>
  <c r="J36" i="5"/>
  <c r="H36" i="5"/>
  <c r="C48" i="5"/>
  <c r="E48" i="5"/>
  <c r="K7" i="5"/>
  <c r="L6" i="5"/>
  <c r="N6" i="5"/>
  <c r="K8" i="5"/>
  <c r="L7" i="5"/>
  <c r="N7" i="5"/>
  <c r="C49" i="5"/>
  <c r="E49" i="5"/>
  <c r="O6" i="5"/>
  <c r="M6" i="5"/>
  <c r="A51" i="5"/>
  <c r="D50" i="5"/>
  <c r="B50" i="5"/>
  <c r="A52" i="5"/>
  <c r="B51" i="5"/>
  <c r="D51" i="5"/>
  <c r="C50" i="5"/>
  <c r="E50" i="5"/>
  <c r="O7" i="5"/>
  <c r="M7" i="5"/>
  <c r="K9" i="5"/>
  <c r="L8" i="5"/>
  <c r="N8" i="5"/>
  <c r="K10" i="5"/>
  <c r="L9" i="5"/>
  <c r="N9" i="5"/>
  <c r="C51" i="5"/>
  <c r="E51" i="5"/>
  <c r="O8" i="5"/>
  <c r="M8" i="5"/>
  <c r="A53" i="5"/>
  <c r="B52" i="5"/>
  <c r="D52" i="5"/>
  <c r="A54" i="5"/>
  <c r="D53" i="5"/>
  <c r="B53" i="5"/>
  <c r="O9" i="5"/>
  <c r="M9" i="5"/>
  <c r="E52" i="5"/>
  <c r="C52" i="5"/>
  <c r="K11" i="5"/>
  <c r="L10" i="5"/>
  <c r="N10" i="5"/>
  <c r="K12" i="5"/>
  <c r="L11" i="5"/>
  <c r="N11" i="5"/>
  <c r="E53" i="5"/>
  <c r="C53" i="5"/>
  <c r="M10" i="5"/>
  <c r="O10" i="5"/>
  <c r="D54" i="5"/>
  <c r="A55" i="5"/>
  <c r="B54" i="5"/>
  <c r="E54" i="5"/>
  <c r="C54" i="5"/>
  <c r="M11" i="5"/>
  <c r="O11" i="5"/>
  <c r="B55" i="5"/>
  <c r="D55" i="5"/>
  <c r="A56" i="5"/>
  <c r="K13" i="5"/>
  <c r="L12" i="5"/>
  <c r="N12" i="5"/>
  <c r="C55" i="5"/>
  <c r="E55" i="5"/>
  <c r="B56" i="5"/>
  <c r="A57" i="5"/>
  <c r="D56" i="5"/>
  <c r="K14" i="5"/>
  <c r="L13" i="5"/>
  <c r="N13" i="5"/>
  <c r="M12" i="5"/>
  <c r="O12" i="5"/>
  <c r="K15" i="5"/>
  <c r="L14" i="5"/>
  <c r="N14" i="5"/>
  <c r="A58" i="5"/>
  <c r="D57" i="5"/>
  <c r="B57" i="5"/>
  <c r="E56" i="5"/>
  <c r="C56" i="5"/>
  <c r="M13" i="5"/>
  <c r="O13" i="5"/>
  <c r="E57" i="5"/>
  <c r="C57" i="5"/>
  <c r="D58" i="5"/>
  <c r="A59" i="5"/>
  <c r="B58" i="5"/>
  <c r="M14" i="5"/>
  <c r="K16" i="5"/>
  <c r="L15" i="5"/>
  <c r="N15" i="5"/>
  <c r="A60" i="5"/>
  <c r="D59" i="5"/>
  <c r="B59" i="5"/>
  <c r="K17" i="5"/>
  <c r="L16" i="5"/>
  <c r="N16" i="5"/>
  <c r="C58" i="5"/>
  <c r="E58" i="5"/>
  <c r="M15" i="5"/>
  <c r="O15" i="5"/>
  <c r="M16" i="5"/>
  <c r="O16" i="5"/>
  <c r="K18" i="5"/>
  <c r="L17" i="5"/>
  <c r="N17" i="5"/>
  <c r="C59" i="5"/>
  <c r="E59" i="5"/>
  <c r="A61" i="5"/>
  <c r="B60" i="5"/>
  <c r="D60" i="5"/>
  <c r="B61" i="5"/>
  <c r="A62" i="5"/>
  <c r="D61" i="5"/>
  <c r="E60" i="5"/>
  <c r="C60" i="5"/>
  <c r="M17" i="5"/>
  <c r="O17" i="5"/>
  <c r="K19" i="5"/>
  <c r="L18" i="5"/>
  <c r="N18" i="5"/>
  <c r="D62" i="5"/>
  <c r="A63" i="5"/>
  <c r="B62" i="5"/>
  <c r="K20" i="5"/>
  <c r="L19" i="5"/>
  <c r="N19" i="5"/>
  <c r="M18" i="5"/>
  <c r="O18" i="5"/>
  <c r="E61" i="5"/>
  <c r="C61" i="5"/>
  <c r="M19" i="5"/>
  <c r="O19" i="5"/>
  <c r="K21" i="5"/>
  <c r="L20" i="5"/>
  <c r="N20" i="5"/>
  <c r="E62" i="5"/>
  <c r="C62" i="5"/>
  <c r="B63" i="5"/>
  <c r="D63" i="5"/>
  <c r="A64" i="5"/>
  <c r="M20" i="5"/>
  <c r="O20" i="5"/>
  <c r="K22" i="5"/>
  <c r="L21" i="5"/>
  <c r="N21" i="5"/>
  <c r="B64" i="5"/>
  <c r="A65" i="5"/>
  <c r="D64" i="5"/>
  <c r="C63" i="5"/>
  <c r="E63" i="5"/>
  <c r="K23" i="5"/>
  <c r="L22" i="5"/>
  <c r="N22" i="5"/>
  <c r="A66" i="5"/>
  <c r="D65" i="5"/>
  <c r="B65" i="5"/>
  <c r="M21" i="5"/>
  <c r="O21" i="5"/>
  <c r="E64" i="5"/>
  <c r="C64" i="5"/>
  <c r="D66" i="5"/>
  <c r="A67" i="5"/>
  <c r="B66" i="5"/>
  <c r="M22" i="5"/>
  <c r="O22" i="5"/>
  <c r="E65" i="5"/>
  <c r="C65" i="5"/>
  <c r="K24" i="5"/>
  <c r="L23" i="5"/>
  <c r="N23" i="5"/>
  <c r="A68" i="5"/>
  <c r="D67" i="5"/>
  <c r="B67" i="5"/>
  <c r="K25" i="5"/>
  <c r="L24" i="5"/>
  <c r="N24" i="5"/>
  <c r="C66" i="5"/>
  <c r="E66" i="5"/>
  <c r="M23" i="5"/>
  <c r="O23" i="5"/>
  <c r="M24" i="5"/>
  <c r="O24" i="5"/>
  <c r="K26" i="5"/>
  <c r="L25" i="5"/>
  <c r="N25" i="5"/>
  <c r="C67" i="5"/>
  <c r="E67" i="5"/>
  <c r="A69" i="5"/>
  <c r="B68" i="5"/>
  <c r="D68" i="5"/>
  <c r="B69" i="5"/>
  <c r="F39" i="5"/>
  <c r="D69" i="5"/>
  <c r="M25" i="5"/>
  <c r="O25" i="5"/>
  <c r="K27" i="5"/>
  <c r="L26" i="5"/>
  <c r="N26" i="5"/>
  <c r="C68" i="5"/>
  <c r="E68" i="5"/>
  <c r="M26" i="5"/>
  <c r="O26" i="5"/>
  <c r="K28" i="5"/>
  <c r="L27" i="5"/>
  <c r="N27" i="5"/>
  <c r="G39" i="5"/>
  <c r="F40" i="5"/>
  <c r="I39" i="5"/>
  <c r="E69" i="5"/>
  <c r="C69" i="5"/>
  <c r="G40" i="5"/>
  <c r="I40" i="5"/>
  <c r="F41" i="5"/>
  <c r="J39" i="5"/>
  <c r="H39" i="5"/>
  <c r="M27" i="5"/>
  <c r="O27" i="5"/>
  <c r="L28" i="5"/>
  <c r="N28" i="5"/>
  <c r="K29" i="5"/>
  <c r="O28" i="5"/>
  <c r="M28" i="5"/>
  <c r="F42" i="5"/>
  <c r="I41" i="5"/>
  <c r="G41" i="5"/>
  <c r="K30" i="5"/>
  <c r="L29" i="5"/>
  <c r="N29" i="5"/>
  <c r="J40" i="5"/>
  <c r="H40" i="5"/>
  <c r="K31" i="5"/>
  <c r="L30" i="5"/>
  <c r="N30" i="5"/>
  <c r="M29" i="5"/>
  <c r="O29" i="5"/>
  <c r="F43" i="5"/>
  <c r="G42" i="5"/>
  <c r="I42" i="5"/>
  <c r="J41" i="5"/>
  <c r="H41" i="5"/>
  <c r="H42" i="5"/>
  <c r="J42" i="5"/>
  <c r="F44" i="5"/>
  <c r="G43" i="5"/>
  <c r="I43" i="5"/>
  <c r="M30" i="5"/>
  <c r="O30" i="5"/>
  <c r="K32" i="5"/>
  <c r="L31" i="5"/>
  <c r="N31" i="5"/>
  <c r="K33" i="5"/>
  <c r="L32" i="5"/>
  <c r="N32" i="5"/>
  <c r="J43" i="5"/>
  <c r="H43" i="5"/>
  <c r="F45" i="5"/>
  <c r="I44" i="5"/>
  <c r="G44" i="5"/>
  <c r="O31" i="5"/>
  <c r="M31" i="5"/>
  <c r="J44" i="5"/>
  <c r="H44" i="5"/>
  <c r="F46" i="5"/>
  <c r="G45" i="5"/>
  <c r="I45" i="5"/>
  <c r="M32" i="5"/>
  <c r="O32" i="5"/>
  <c r="K34" i="5"/>
  <c r="L33" i="5"/>
  <c r="N33" i="5"/>
  <c r="N34" i="5"/>
  <c r="K35" i="5"/>
  <c r="L34" i="5"/>
  <c r="H45" i="5"/>
  <c r="J45" i="5"/>
  <c r="F47" i="5"/>
  <c r="G46" i="5"/>
  <c r="I46" i="5"/>
  <c r="M33" i="5"/>
  <c r="O33" i="5"/>
  <c r="M34" i="5"/>
  <c r="O34" i="5"/>
  <c r="F48" i="5"/>
  <c r="G47" i="5"/>
  <c r="I47" i="5"/>
  <c r="L35" i="5"/>
  <c r="N35" i="5"/>
  <c r="P6" i="5"/>
  <c r="J46" i="5"/>
  <c r="H46" i="5"/>
  <c r="J47" i="5"/>
  <c r="H47" i="5"/>
  <c r="G48" i="5"/>
  <c r="I48" i="5"/>
  <c r="F49" i="5"/>
  <c r="Q6" i="5"/>
  <c r="S6" i="5"/>
  <c r="P7" i="5"/>
  <c r="O35" i="5"/>
  <c r="M35" i="5"/>
  <c r="T6" i="5"/>
  <c r="R6" i="5"/>
  <c r="F50" i="5"/>
  <c r="I49" i="5"/>
  <c r="G49" i="5"/>
  <c r="J48" i="5"/>
  <c r="H48" i="5"/>
  <c r="P8" i="5"/>
  <c r="Q7" i="5"/>
  <c r="S7" i="5"/>
  <c r="J49" i="5"/>
  <c r="H49" i="5"/>
  <c r="F51" i="5"/>
  <c r="G50" i="5"/>
  <c r="I50" i="5"/>
  <c r="P9" i="5"/>
  <c r="Q8" i="5"/>
  <c r="S8" i="5"/>
  <c r="T7" i="5"/>
  <c r="R7" i="5"/>
  <c r="T8" i="5"/>
  <c r="R8" i="5"/>
  <c r="P10" i="5"/>
  <c r="Q9" i="5"/>
  <c r="S9" i="5"/>
  <c r="H50" i="5"/>
  <c r="F52" i="5"/>
  <c r="G51" i="5"/>
  <c r="I51" i="5"/>
  <c r="T9" i="5"/>
  <c r="R9" i="5"/>
  <c r="F53" i="5"/>
  <c r="I52" i="5"/>
  <c r="G52" i="5"/>
  <c r="P11" i="5"/>
  <c r="Q10" i="5"/>
  <c r="S10" i="5"/>
  <c r="J51" i="5"/>
  <c r="H51" i="5"/>
  <c r="T10" i="5"/>
  <c r="R10" i="5"/>
  <c r="P12" i="5"/>
  <c r="Q11" i="5"/>
  <c r="S11" i="5"/>
  <c r="J52" i="5"/>
  <c r="H52" i="5"/>
  <c r="F54" i="5"/>
  <c r="G53" i="5"/>
  <c r="I53" i="5"/>
  <c r="I54" i="5"/>
  <c r="F55" i="5"/>
  <c r="G54" i="5"/>
  <c r="P13" i="5"/>
  <c r="Q12" i="5"/>
  <c r="S12" i="5"/>
  <c r="T11" i="5"/>
  <c r="R11" i="5"/>
  <c r="H53" i="5"/>
  <c r="J53" i="5"/>
  <c r="F56" i="5"/>
  <c r="I55" i="5"/>
  <c r="G55" i="5"/>
  <c r="R12" i="5"/>
  <c r="P14" i="5"/>
  <c r="Q13" i="5"/>
  <c r="S13" i="5"/>
  <c r="J54" i="5"/>
  <c r="H54" i="5"/>
  <c r="Q14" i="5"/>
  <c r="S14" i="5"/>
  <c r="P15" i="5"/>
  <c r="T13" i="5"/>
  <c r="R13" i="5"/>
  <c r="H55" i="5"/>
  <c r="J55" i="5"/>
  <c r="G56" i="5"/>
  <c r="F57" i="5"/>
  <c r="I56" i="5"/>
  <c r="G57" i="5"/>
  <c r="F58" i="5"/>
  <c r="I57" i="5"/>
  <c r="T14" i="5"/>
  <c r="R14" i="5"/>
  <c r="J56" i="5"/>
  <c r="H56" i="5"/>
  <c r="P16" i="5"/>
  <c r="Q15" i="5"/>
  <c r="S15" i="5"/>
  <c r="P17" i="5"/>
  <c r="Q16" i="5"/>
  <c r="S16" i="5"/>
  <c r="F59" i="5"/>
  <c r="I58" i="5"/>
  <c r="G58" i="5"/>
  <c r="T15" i="5"/>
  <c r="R15" i="5"/>
  <c r="J57" i="5"/>
  <c r="H57" i="5"/>
  <c r="J58" i="5"/>
  <c r="H58" i="5"/>
  <c r="F60" i="5"/>
  <c r="G59" i="5"/>
  <c r="I59" i="5"/>
  <c r="T16" i="5"/>
  <c r="R16" i="5"/>
  <c r="P18" i="5"/>
  <c r="Q17" i="5"/>
  <c r="S17" i="5"/>
  <c r="H59" i="5"/>
  <c r="J59" i="5"/>
  <c r="G60" i="5"/>
  <c r="F61" i="5"/>
  <c r="I60" i="5"/>
  <c r="P19" i="5"/>
  <c r="Q18" i="5"/>
  <c r="S18" i="5"/>
  <c r="T17" i="5"/>
  <c r="R17" i="5"/>
  <c r="T18" i="5"/>
  <c r="R18" i="5"/>
  <c r="P20" i="5"/>
  <c r="Q19" i="5"/>
  <c r="S19" i="5"/>
  <c r="I61" i="5"/>
  <c r="F62" i="5"/>
  <c r="G61" i="5"/>
  <c r="J60" i="5"/>
  <c r="H60" i="5"/>
  <c r="I62" i="5"/>
  <c r="F63" i="5"/>
  <c r="G62" i="5"/>
  <c r="T19" i="5"/>
  <c r="R19" i="5"/>
  <c r="P21" i="5"/>
  <c r="Q20" i="5"/>
  <c r="S20" i="5"/>
  <c r="J61" i="5"/>
  <c r="H61" i="5"/>
  <c r="P22" i="5"/>
  <c r="Q21" i="5"/>
  <c r="S21" i="5"/>
  <c r="G63" i="5"/>
  <c r="I63" i="5"/>
  <c r="F64" i="5"/>
  <c r="T20" i="5"/>
  <c r="R20" i="5"/>
  <c r="H62" i="5"/>
  <c r="J62" i="5"/>
  <c r="G64" i="5"/>
  <c r="I64" i="5"/>
  <c r="F65" i="5"/>
  <c r="H63" i="5"/>
  <c r="J63" i="5"/>
  <c r="T21" i="5"/>
  <c r="R21" i="5"/>
  <c r="Q22" i="5"/>
  <c r="S22" i="5"/>
  <c r="P23" i="5"/>
  <c r="T22" i="5"/>
  <c r="R22" i="5"/>
  <c r="P24" i="5"/>
  <c r="Q23" i="5"/>
  <c r="S23" i="5"/>
  <c r="G65" i="5"/>
  <c r="F66" i="5"/>
  <c r="I65" i="5"/>
  <c r="H64" i="5"/>
  <c r="J64" i="5"/>
  <c r="F67" i="5"/>
  <c r="I66" i="5"/>
  <c r="G66" i="5"/>
  <c r="T23" i="5"/>
  <c r="R23" i="5"/>
  <c r="J65" i="5"/>
  <c r="H65" i="5"/>
  <c r="P25" i="5"/>
  <c r="Q24" i="5"/>
  <c r="S24" i="5"/>
  <c r="P26" i="5"/>
  <c r="Q25" i="5"/>
  <c r="S25" i="5"/>
  <c r="J66" i="5"/>
  <c r="H66" i="5"/>
  <c r="T24" i="5"/>
  <c r="R24" i="5"/>
  <c r="F68" i="5"/>
  <c r="G67" i="5"/>
  <c r="I67" i="5"/>
  <c r="T25" i="5"/>
  <c r="R25" i="5"/>
  <c r="G68" i="5"/>
  <c r="K39" i="5"/>
  <c r="I68" i="5"/>
  <c r="H67" i="5"/>
  <c r="J67" i="5"/>
  <c r="P27" i="5"/>
  <c r="Q26" i="5"/>
  <c r="S26" i="5"/>
  <c r="T26" i="5"/>
  <c r="R26" i="5"/>
  <c r="K40" i="5"/>
  <c r="L39" i="5"/>
  <c r="N39" i="5"/>
  <c r="S27" i="5"/>
  <c r="P28" i="5"/>
  <c r="Q27" i="5"/>
  <c r="J68" i="5"/>
  <c r="H68" i="5"/>
  <c r="T27" i="5"/>
  <c r="R27" i="5"/>
  <c r="S28" i="5"/>
  <c r="P29" i="5"/>
  <c r="Q28" i="5"/>
  <c r="O39" i="5"/>
  <c r="M39" i="5"/>
  <c r="K41" i="5"/>
  <c r="N40" i="5"/>
  <c r="L40" i="5"/>
  <c r="K42" i="5"/>
  <c r="N41" i="5"/>
  <c r="L41" i="5"/>
  <c r="Q29" i="5"/>
  <c r="S29" i="5"/>
  <c r="P30" i="5"/>
  <c r="R28" i="5"/>
  <c r="T28" i="5"/>
  <c r="M40" i="5"/>
  <c r="O40" i="5"/>
  <c r="Q30" i="5"/>
  <c r="S30" i="5"/>
  <c r="P31" i="5"/>
  <c r="M41" i="5"/>
  <c r="O41" i="5"/>
  <c r="T29" i="5"/>
  <c r="R29" i="5"/>
  <c r="K43" i="5"/>
  <c r="N42" i="5"/>
  <c r="L42" i="5"/>
  <c r="K44" i="5"/>
  <c r="L43" i="5"/>
  <c r="N43" i="5"/>
  <c r="M42" i="5"/>
  <c r="O42" i="5"/>
  <c r="P32" i="5"/>
  <c r="Q31" i="5"/>
  <c r="S31" i="5"/>
  <c r="R30" i="5"/>
  <c r="T30" i="5"/>
  <c r="R31" i="5"/>
  <c r="T31" i="5"/>
  <c r="Q32" i="5"/>
  <c r="P33" i="5"/>
  <c r="S32" i="5"/>
  <c r="M43" i="5"/>
  <c r="O43" i="5"/>
  <c r="K45" i="5"/>
  <c r="L44" i="5"/>
  <c r="N44" i="5"/>
  <c r="P34" i="5"/>
  <c r="S33" i="5"/>
  <c r="Q33" i="5"/>
  <c r="R32" i="5"/>
  <c r="T32" i="5"/>
  <c r="K46" i="5"/>
  <c r="N45" i="5"/>
  <c r="L45" i="5"/>
  <c r="O44" i="5"/>
  <c r="M44" i="5"/>
  <c r="O45" i="5"/>
  <c r="M45" i="5"/>
  <c r="T33" i="5"/>
  <c r="R33" i="5"/>
  <c r="K47" i="5"/>
  <c r="L46" i="5"/>
  <c r="N46" i="5"/>
  <c r="Q34" i="5"/>
  <c r="P35" i="5"/>
  <c r="S34" i="5"/>
  <c r="T34" i="5"/>
  <c r="R34" i="5"/>
  <c r="M46" i="5"/>
  <c r="O46" i="5"/>
  <c r="K48" i="5"/>
  <c r="L47" i="5"/>
  <c r="N47" i="5"/>
  <c r="P36" i="5"/>
  <c r="Q35" i="5"/>
  <c r="S35" i="5"/>
  <c r="O47" i="5"/>
  <c r="M47" i="5"/>
  <c r="K49" i="5"/>
  <c r="N48" i="5"/>
  <c r="L48" i="5"/>
  <c r="Q36" i="5"/>
  <c r="S36" i="5"/>
  <c r="T35" i="5"/>
  <c r="R35" i="5"/>
  <c r="R36" i="5"/>
  <c r="T36" i="5"/>
  <c r="O48" i="5"/>
  <c r="M48" i="5"/>
  <c r="K50" i="5"/>
  <c r="L49" i="5"/>
  <c r="N49" i="5"/>
  <c r="K51" i="5"/>
  <c r="L50" i="5"/>
  <c r="N50" i="5"/>
  <c r="M49" i="5"/>
  <c r="O49" i="5"/>
  <c r="O50" i="5"/>
  <c r="M50" i="5"/>
  <c r="K52" i="5"/>
  <c r="L51" i="5"/>
  <c r="N51" i="5"/>
  <c r="O51" i="5"/>
  <c r="M51" i="5"/>
  <c r="K53" i="5"/>
  <c r="L52" i="5"/>
  <c r="N52" i="5"/>
  <c r="O52" i="5"/>
  <c r="M52" i="5"/>
  <c r="K54" i="5"/>
  <c r="N53" i="5"/>
  <c r="L53" i="5"/>
  <c r="O53" i="5"/>
  <c r="M53" i="5"/>
  <c r="K55" i="5"/>
  <c r="N54" i="5"/>
  <c r="L54" i="5"/>
  <c r="O54" i="5"/>
  <c r="M54" i="5"/>
  <c r="L55" i="5"/>
  <c r="K56" i="5"/>
  <c r="N55" i="5"/>
  <c r="L56" i="5"/>
  <c r="K57" i="5"/>
  <c r="N56" i="5"/>
  <c r="M55" i="5"/>
  <c r="O55" i="5"/>
  <c r="N57" i="5"/>
  <c r="K58" i="5"/>
  <c r="L57" i="5"/>
  <c r="O56" i="5"/>
  <c r="M56" i="5"/>
  <c r="N58" i="5"/>
  <c r="K59" i="5"/>
  <c r="L58" i="5"/>
  <c r="O57" i="5"/>
  <c r="M57" i="5"/>
  <c r="M58" i="5"/>
  <c r="O58" i="5"/>
  <c r="K60" i="5"/>
  <c r="L59" i="5"/>
  <c r="N59" i="5"/>
  <c r="M59" i="5"/>
  <c r="O59" i="5"/>
  <c r="K61" i="5"/>
  <c r="L60" i="5"/>
  <c r="N60" i="5"/>
  <c r="M60" i="5"/>
  <c r="O60" i="5"/>
  <c r="K62" i="5"/>
  <c r="L61" i="5"/>
  <c r="N61" i="5"/>
  <c r="O61" i="5"/>
  <c r="M61" i="5"/>
  <c r="K63" i="5"/>
  <c r="N62" i="5"/>
  <c r="L62" i="5"/>
  <c r="O62" i="5"/>
  <c r="M62" i="5"/>
  <c r="L63" i="5"/>
  <c r="K64" i="5"/>
  <c r="N63" i="5"/>
  <c r="L64" i="5"/>
  <c r="K65" i="5"/>
  <c r="N64" i="5"/>
  <c r="M63" i="5"/>
  <c r="O63" i="5"/>
  <c r="N65" i="5"/>
  <c r="L65" i="5"/>
  <c r="K66" i="5"/>
  <c r="O64" i="5"/>
  <c r="M64" i="5"/>
  <c r="N66" i="5"/>
  <c r="L66" i="5"/>
  <c r="K67" i="5"/>
  <c r="O65" i="5"/>
  <c r="M65" i="5"/>
  <c r="K68" i="5"/>
  <c r="N67" i="5"/>
  <c r="L67" i="5"/>
  <c r="M66" i="5"/>
  <c r="O66" i="5"/>
  <c r="M67" i="5"/>
  <c r="O67" i="5"/>
  <c r="K69" i="5"/>
  <c r="L68" i="5"/>
  <c r="N68" i="5"/>
  <c r="M68" i="5"/>
  <c r="O68" i="5"/>
  <c r="N69" i="5"/>
  <c r="P39" i="5"/>
  <c r="L69" i="5"/>
  <c r="M69" i="5"/>
  <c r="P40" i="5"/>
  <c r="Q39" i="5"/>
  <c r="S39" i="5"/>
  <c r="T39" i="5"/>
  <c r="R39" i="5"/>
  <c r="P41" i="5"/>
  <c r="Q40" i="5"/>
  <c r="S40" i="5"/>
  <c r="T40" i="5"/>
  <c r="R40" i="5"/>
  <c r="P42" i="5"/>
  <c r="S41" i="5"/>
  <c r="Q41" i="5"/>
  <c r="T41" i="5"/>
  <c r="R41" i="5"/>
  <c r="Q42" i="5"/>
  <c r="S42" i="5"/>
  <c r="P43" i="5"/>
  <c r="P44" i="5"/>
  <c r="Q43" i="5"/>
  <c r="S43" i="5"/>
  <c r="R42" i="5"/>
  <c r="T42" i="5"/>
  <c r="T43" i="5"/>
  <c r="R43" i="5"/>
  <c r="P45" i="5"/>
  <c r="S44" i="5"/>
  <c r="Q44" i="5"/>
  <c r="T44" i="5"/>
  <c r="R44" i="5"/>
  <c r="P46" i="5"/>
  <c r="Q45" i="5"/>
  <c r="S45" i="5"/>
  <c r="R45" i="5"/>
  <c r="T45" i="5"/>
  <c r="P47" i="5"/>
  <c r="Q46" i="5"/>
  <c r="S46" i="5"/>
  <c r="R46" i="5"/>
  <c r="T46" i="5"/>
  <c r="P48" i="5"/>
  <c r="Q47" i="5"/>
  <c r="S47" i="5"/>
  <c r="R47" i="5"/>
  <c r="T47" i="5"/>
  <c r="P49" i="5"/>
  <c r="Q48" i="5"/>
  <c r="S48" i="5"/>
  <c r="P50" i="5"/>
  <c r="S49" i="5"/>
  <c r="Q49" i="5"/>
  <c r="T48" i="5"/>
  <c r="R48" i="5"/>
  <c r="T49" i="5"/>
  <c r="R49" i="5"/>
  <c r="P51" i="5"/>
  <c r="Q50" i="5"/>
  <c r="S50" i="5"/>
  <c r="R50" i="5"/>
  <c r="T50" i="5"/>
  <c r="Q51" i="5"/>
  <c r="S51" i="5"/>
  <c r="P52" i="5"/>
  <c r="P53" i="5"/>
  <c r="S52" i="5"/>
  <c r="Q52" i="5"/>
  <c r="T51" i="5"/>
  <c r="R51" i="5"/>
  <c r="T52" i="5"/>
  <c r="R52" i="5"/>
  <c r="P54" i="5"/>
  <c r="Q53" i="5"/>
  <c r="S53" i="5"/>
  <c r="S54" i="5"/>
  <c r="P55" i="5"/>
  <c r="Q54" i="5"/>
  <c r="T53" i="5"/>
  <c r="R53" i="5"/>
  <c r="R54" i="5"/>
  <c r="T54" i="5"/>
  <c r="P56" i="5"/>
  <c r="Q55" i="5"/>
  <c r="S55" i="5"/>
  <c r="R55" i="5"/>
  <c r="T55" i="5"/>
  <c r="P57" i="5"/>
  <c r="Q56" i="5"/>
  <c r="S56" i="5"/>
  <c r="R56" i="5"/>
  <c r="T56" i="5"/>
  <c r="Q57" i="5"/>
  <c r="P58" i="5"/>
  <c r="S57" i="5"/>
  <c r="T57" i="5"/>
  <c r="R57" i="5"/>
  <c r="S58" i="5"/>
  <c r="P59" i="5"/>
  <c r="Q58" i="5"/>
  <c r="T58" i="5"/>
  <c r="R58" i="5"/>
  <c r="Q59" i="5"/>
  <c r="S59" i="5"/>
  <c r="P60" i="5"/>
  <c r="Q60" i="5"/>
  <c r="P61" i="5"/>
  <c r="S60" i="5"/>
  <c r="R59" i="5"/>
  <c r="T59" i="5"/>
  <c r="P62" i="5"/>
  <c r="S61" i="5"/>
  <c r="Q61" i="5"/>
  <c r="T60" i="5"/>
  <c r="R60" i="5"/>
  <c r="T61" i="5"/>
  <c r="R61" i="5"/>
  <c r="S62" i="5"/>
  <c r="P63" i="5"/>
  <c r="Q62" i="5"/>
  <c r="R62" i="5"/>
  <c r="T62" i="5"/>
  <c r="P64" i="5"/>
  <c r="S63" i="5"/>
  <c r="Q63" i="5"/>
  <c r="R63" i="5"/>
  <c r="T63" i="5"/>
  <c r="P65" i="5"/>
  <c r="Q64" i="5"/>
  <c r="S64" i="5"/>
  <c r="Q65" i="5"/>
  <c r="P66" i="5"/>
  <c r="S65" i="5"/>
  <c r="R64" i="5"/>
  <c r="T64" i="5"/>
  <c r="S66" i="5"/>
  <c r="Q66" i="5"/>
  <c r="P67" i="5"/>
  <c r="T65" i="5"/>
  <c r="R65" i="5"/>
  <c r="Q67" i="5"/>
  <c r="S67" i="5"/>
  <c r="P68" i="5"/>
  <c r="T66" i="5"/>
  <c r="R66" i="5"/>
  <c r="Q68" i="5"/>
  <c r="U39" i="5"/>
  <c r="S68" i="5"/>
  <c r="R67" i="5"/>
  <c r="T67" i="5"/>
  <c r="U40" i="5"/>
  <c r="V39" i="5"/>
  <c r="X39" i="5"/>
  <c r="T68" i="5"/>
  <c r="R68" i="5"/>
  <c r="Y39" i="5"/>
  <c r="W39" i="5"/>
  <c r="U41" i="5"/>
  <c r="X40" i="5"/>
  <c r="V40" i="5"/>
  <c r="Y40" i="5"/>
  <c r="W40" i="5"/>
  <c r="U42" i="5"/>
  <c r="V41" i="5"/>
  <c r="X41" i="5"/>
  <c r="U43" i="5"/>
  <c r="V42" i="5"/>
  <c r="X42" i="5"/>
  <c r="W41" i="5"/>
  <c r="Y41" i="5"/>
  <c r="Y42" i="5"/>
  <c r="W42" i="5"/>
  <c r="U44" i="5"/>
  <c r="V43" i="5"/>
  <c r="X43" i="5"/>
  <c r="Y43" i="5"/>
  <c r="W43" i="5"/>
  <c r="V44" i="5"/>
  <c r="U45" i="5"/>
  <c r="X44" i="5"/>
  <c r="X45" i="5"/>
  <c r="U46" i="5"/>
  <c r="V45" i="5"/>
  <c r="Y44" i="5"/>
  <c r="W44" i="5"/>
  <c r="Y45" i="5"/>
  <c r="W45" i="5"/>
  <c r="U47" i="5"/>
  <c r="V46" i="5"/>
  <c r="X46" i="5"/>
  <c r="W46" i="5"/>
  <c r="Y46" i="5"/>
  <c r="U48" i="5"/>
  <c r="V47" i="5"/>
  <c r="X47" i="5"/>
  <c r="Y47" i="5"/>
  <c r="W47" i="5"/>
  <c r="U49" i="5"/>
  <c r="X48" i="5"/>
  <c r="V48" i="5"/>
  <c r="Y48" i="5"/>
  <c r="W48" i="5"/>
  <c r="U50" i="5"/>
  <c r="V49" i="5"/>
  <c r="X49" i="5"/>
  <c r="W49" i="5"/>
  <c r="Y49" i="5"/>
  <c r="U51" i="5"/>
  <c r="V50" i="5"/>
  <c r="X50" i="5"/>
  <c r="Y50" i="5"/>
  <c r="W50" i="5"/>
  <c r="U52" i="5"/>
  <c r="V51" i="5"/>
  <c r="X51" i="5"/>
  <c r="Y51" i="5"/>
  <c r="W51" i="5"/>
  <c r="U53" i="5"/>
  <c r="V52" i="5"/>
  <c r="X52" i="5"/>
  <c r="Y52" i="5"/>
  <c r="W52" i="5"/>
  <c r="V53" i="5"/>
  <c r="X53" i="5"/>
  <c r="U54" i="5"/>
  <c r="X54" i="5"/>
  <c r="U55" i="5"/>
  <c r="V54" i="5"/>
  <c r="Y53" i="5"/>
  <c r="W53" i="5"/>
  <c r="Y54" i="5"/>
  <c r="W54" i="5"/>
  <c r="U56" i="5"/>
  <c r="V55" i="5"/>
  <c r="X55" i="5"/>
  <c r="W55" i="5"/>
  <c r="Y55" i="5"/>
  <c r="V56" i="5"/>
  <c r="U57" i="5"/>
  <c r="X56" i="5"/>
  <c r="X57" i="5"/>
  <c r="U58" i="5"/>
  <c r="V57" i="5"/>
  <c r="Y56" i="5"/>
  <c r="W56" i="5"/>
  <c r="Y57" i="5"/>
  <c r="W57" i="5"/>
  <c r="X58" i="5"/>
  <c r="U59" i="5"/>
  <c r="V58" i="5"/>
  <c r="U60" i="5"/>
  <c r="X59" i="5"/>
  <c r="V59" i="5"/>
  <c r="W58" i="5"/>
  <c r="Y58" i="5"/>
  <c r="W59" i="5"/>
  <c r="Y59" i="5"/>
  <c r="V60" i="5"/>
  <c r="U61" i="5"/>
  <c r="X60" i="5"/>
  <c r="V61" i="5"/>
  <c r="U62" i="5"/>
  <c r="X61" i="5"/>
  <c r="Y60" i="5"/>
  <c r="W60" i="5"/>
  <c r="Y61" i="5"/>
  <c r="W61" i="5"/>
  <c r="X62" i="5"/>
  <c r="U63" i="5"/>
  <c r="V62" i="5"/>
  <c r="U64" i="5"/>
  <c r="V63" i="5"/>
  <c r="X63" i="5"/>
  <c r="Y62" i="5"/>
  <c r="W62" i="5"/>
  <c r="W63" i="5"/>
  <c r="Y63" i="5"/>
  <c r="V64" i="5"/>
  <c r="U65" i="5"/>
  <c r="X64" i="5"/>
  <c r="X65" i="5"/>
  <c r="U66" i="5"/>
  <c r="V65" i="5"/>
  <c r="Y64" i="5"/>
  <c r="W64" i="5"/>
  <c r="Y65" i="5"/>
  <c r="W65" i="5"/>
  <c r="X66" i="5"/>
  <c r="U67" i="5"/>
  <c r="V66" i="5"/>
  <c r="U68" i="5"/>
  <c r="X67" i="5"/>
  <c r="V67" i="5"/>
  <c r="W66" i="5"/>
  <c r="Y66" i="5"/>
  <c r="W67" i="5"/>
  <c r="Y67" i="5"/>
  <c r="V68" i="5"/>
  <c r="X68" i="5"/>
  <c r="U69" i="5"/>
  <c r="V69" i="5"/>
  <c r="X69" i="5"/>
  <c r="Z39" i="5"/>
  <c r="W68" i="5"/>
  <c r="Y68" i="5"/>
  <c r="Z40" i="5"/>
  <c r="AA39" i="5"/>
  <c r="AC39" i="5"/>
  <c r="Y69" i="5"/>
  <c r="W69" i="5"/>
  <c r="Z41" i="5"/>
  <c r="AA40" i="5"/>
  <c r="AC40" i="5"/>
  <c r="AB39" i="5"/>
  <c r="AD39" i="5"/>
  <c r="Z42" i="5"/>
  <c r="AC41" i="5"/>
  <c r="AA41" i="5"/>
  <c r="AD40" i="5"/>
  <c r="AB40" i="5"/>
  <c r="AD41" i="5"/>
  <c r="AB41" i="5"/>
  <c r="Z43" i="5"/>
  <c r="AA42" i="5"/>
  <c r="AC42" i="5"/>
  <c r="Z44" i="5"/>
  <c r="AA43" i="5"/>
  <c r="AC43" i="5"/>
  <c r="AB42" i="5"/>
  <c r="AD42" i="5"/>
  <c r="Z45" i="5"/>
  <c r="AC44" i="5"/>
  <c r="AA44" i="5"/>
  <c r="AD43" i="5"/>
  <c r="AB43" i="5"/>
  <c r="Z46" i="5"/>
  <c r="AA45" i="5"/>
  <c r="AC45" i="5"/>
  <c r="AD44" i="5"/>
  <c r="AB44" i="5"/>
  <c r="AA46" i="5"/>
  <c r="AC46" i="5"/>
  <c r="Z47" i="5"/>
  <c r="AB45" i="5"/>
  <c r="AD45" i="5"/>
  <c r="Z48" i="5"/>
  <c r="AA47" i="5"/>
  <c r="AC47" i="5"/>
  <c r="AD46" i="5"/>
  <c r="AB46" i="5"/>
  <c r="AD47" i="5"/>
  <c r="AB47" i="5"/>
  <c r="Z49" i="5"/>
  <c r="AA48" i="5"/>
  <c r="AC48" i="5"/>
  <c r="AD48" i="5"/>
  <c r="AB48" i="5"/>
  <c r="Z50" i="5"/>
  <c r="AC49" i="5"/>
  <c r="AA49" i="5"/>
  <c r="AD49" i="5"/>
  <c r="AB49" i="5"/>
  <c r="Z51" i="5"/>
  <c r="AA50" i="5"/>
  <c r="AC50" i="5"/>
  <c r="AB50" i="5"/>
  <c r="AD50" i="5"/>
  <c r="Z52" i="5"/>
  <c r="AA51" i="5"/>
  <c r="AC51" i="5"/>
  <c r="AD51" i="5"/>
  <c r="AB51" i="5"/>
  <c r="Z53" i="5"/>
  <c r="AC52" i="5"/>
  <c r="AA52" i="5"/>
  <c r="AD52" i="5"/>
  <c r="AB52" i="5"/>
  <c r="Z54" i="5"/>
  <c r="AC53" i="5"/>
  <c r="AA53" i="5"/>
  <c r="AD53" i="5"/>
  <c r="AB53" i="5"/>
  <c r="AC54" i="5"/>
  <c r="Z55" i="5"/>
  <c r="AA54" i="5"/>
  <c r="AD54" i="5"/>
  <c r="AB54" i="5"/>
  <c r="Z56" i="5"/>
  <c r="AC55" i="5"/>
  <c r="AA55" i="5"/>
  <c r="AB55" i="5"/>
  <c r="AD55" i="5"/>
  <c r="Z57" i="5"/>
  <c r="AA56" i="5"/>
  <c r="AC56" i="5"/>
  <c r="AD56" i="5"/>
  <c r="AB56" i="5"/>
  <c r="Z58" i="5"/>
  <c r="AA57" i="5"/>
  <c r="AC57" i="5"/>
  <c r="AD57" i="5"/>
  <c r="AB57" i="5"/>
  <c r="Z59" i="5"/>
  <c r="AC58" i="5"/>
  <c r="AA58" i="5"/>
  <c r="AD58" i="5"/>
  <c r="AB58" i="5"/>
  <c r="AA59" i="5"/>
  <c r="Z60" i="5"/>
  <c r="AC59" i="5"/>
  <c r="AB59" i="5"/>
  <c r="AD59" i="5"/>
  <c r="AA60" i="5"/>
  <c r="Z61" i="5"/>
  <c r="AC60" i="5"/>
  <c r="AD60" i="5"/>
  <c r="AB60" i="5"/>
  <c r="AC61" i="5"/>
  <c r="Z62" i="5"/>
  <c r="AA61" i="5"/>
  <c r="AD61" i="5"/>
  <c r="AB61" i="5"/>
  <c r="AC62" i="5"/>
  <c r="Z63" i="5"/>
  <c r="AA62" i="5"/>
  <c r="AB62" i="5"/>
  <c r="AD62" i="5"/>
  <c r="Z64" i="5"/>
  <c r="AC63" i="5"/>
  <c r="AA63" i="5"/>
  <c r="AB63" i="5"/>
  <c r="AD63" i="5"/>
  <c r="Z65" i="5"/>
  <c r="AA64" i="5"/>
  <c r="AC64" i="5"/>
  <c r="AB64" i="5"/>
  <c r="AD64" i="5"/>
  <c r="Z66" i="5"/>
  <c r="AA65" i="5"/>
  <c r="AC65" i="5"/>
  <c r="AD65" i="5"/>
  <c r="AB65" i="5"/>
  <c r="Z67" i="5"/>
  <c r="AC66" i="5"/>
  <c r="AA66" i="5"/>
  <c r="AA67" i="5"/>
  <c r="Z68" i="5"/>
  <c r="AC67" i="5"/>
  <c r="AD66" i="5"/>
  <c r="AB66" i="5"/>
  <c r="AB67" i="5"/>
  <c r="AD67" i="5"/>
  <c r="AA68" i="5"/>
  <c r="Z69" i="5"/>
  <c r="AC68" i="5"/>
  <c r="AC69" i="5"/>
  <c r="AA69" i="5"/>
  <c r="AE39" i="5"/>
  <c r="AD68" i="5"/>
  <c r="AB68" i="5"/>
  <c r="AF39" i="5"/>
  <c r="AE40" i="5"/>
  <c r="AB69" i="5"/>
  <c r="AD69" i="5"/>
  <c r="AE41" i="5"/>
  <c r="AF40" i="5"/>
  <c r="AE42" i="5"/>
  <c r="AF41" i="5"/>
  <c r="AE43" i="5"/>
  <c r="AF42" i="5"/>
  <c r="AE44" i="5"/>
  <c r="AF43" i="5"/>
  <c r="AE45" i="5"/>
  <c r="AF44" i="5"/>
  <c r="AE46" i="5"/>
  <c r="AF45" i="5"/>
  <c r="AF46" i="5"/>
  <c r="AE47" i="5"/>
  <c r="AF47" i="5"/>
  <c r="AE48" i="5"/>
  <c r="AE49" i="5"/>
  <c r="AF48" i="5"/>
  <c r="AE50" i="5"/>
  <c r="AF49" i="5"/>
  <c r="AE51" i="5"/>
  <c r="AF50" i="5"/>
  <c r="AE52" i="5"/>
  <c r="AF51" i="5"/>
  <c r="AE53" i="5"/>
  <c r="AF52" i="5"/>
  <c r="AE54" i="5"/>
  <c r="AF53" i="5"/>
  <c r="AE55" i="5"/>
  <c r="AF54" i="5"/>
  <c r="AF55" i="5"/>
  <c r="AE56" i="5"/>
  <c r="AF56" i="5"/>
  <c r="AE57" i="5"/>
  <c r="AE58" i="5"/>
  <c r="AF57" i="5"/>
  <c r="AE59" i="5"/>
  <c r="AF58" i="5"/>
  <c r="AF59" i="5"/>
  <c r="AE60" i="5"/>
  <c r="AE61" i="5"/>
  <c r="AF60" i="5"/>
  <c r="AE62" i="5"/>
  <c r="AF61" i="5"/>
  <c r="AE63" i="5"/>
  <c r="AF62" i="5"/>
  <c r="AF63" i="5"/>
  <c r="AE64" i="5"/>
  <c r="AF64" i="5"/>
  <c r="AE65" i="5"/>
  <c r="AE66" i="5"/>
  <c r="AF65" i="5"/>
  <c r="AE67" i="5"/>
  <c r="AF66" i="5"/>
  <c r="AF67" i="5"/>
  <c r="AE68" i="5"/>
  <c r="AE69" i="5"/>
  <c r="AF69" i="5"/>
  <c r="AF68" i="5"/>
</calcChain>
</file>

<file path=xl/sharedStrings.xml><?xml version="1.0" encoding="utf-8"?>
<sst xmlns="http://schemas.openxmlformats.org/spreadsheetml/2006/main" count="39" uniqueCount="34">
  <si>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</si>
  <si>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</si>
  <si>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</si>
  <si>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</si>
  <si>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</si>
  <si>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</si>
  <si>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</si>
  <si>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</si>
  <si>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</si>
  <si>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</si>
  <si>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</si>
  <si>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</si>
  <si>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/>
  </si>
  <si>
    <t>Zone A : Besançon, Bordeaux, Clermont-Ferrand, Dijon, Grenoble, Limoges, Lyon, Poitiers</t>
  </si>
  <si>
    <t>Zone B : Aix-Marseille, Amiens, Caen, Lille, Nancy-Metz, Nantes, Nice, Orléans-Tours, Reims, Rennes, Rouen, Strasbourg</t>
  </si>
  <si>
    <t>Evénement International</t>
  </si>
  <si>
    <t>Zone C : Créteil, Montpellier, Paris, Toulouse, Versailles</t>
  </si>
  <si>
    <t>Toutes les zones</t>
  </si>
  <si>
    <t>Fériés</t>
  </si>
  <si>
    <t>Réunion FFFD</t>
  </si>
  <si>
    <t>Calendrier Ultimate</t>
  </si>
  <si>
    <t>31/10 : Limite Affiliation pour AG</t>
  </si>
  <si>
    <t>30/06 : Ligue résultat Régional Outdoor</t>
  </si>
  <si>
    <t>15/03 : Ligues résultat Régional Indoor</t>
  </si>
  <si>
    <t>pré-selections Juniors</t>
  </si>
  <si>
    <r>
      <t xml:space="preserve">Limite Inscription championnat :
</t>
    </r>
    <r>
      <rPr>
        <sz val="8"/>
        <color indexed="10"/>
        <rFont val="Open Sans"/>
        <family val="2"/>
      </rPr>
      <t>30-sept : Outdoor Master / 31-oct : Indoor Féminin &amp; Open / 31-déc : Outdoor Mixte &amp; Open / 28-fév : Outdoor Feminin</t>
    </r>
  </si>
  <si>
    <t>i</t>
  </si>
  <si>
    <t>Eq  Juniors Mixte Out</t>
  </si>
  <si>
    <t>Eq  Juniors Open In</t>
  </si>
  <si>
    <t>Eq  Juniors Mixte In</t>
  </si>
  <si>
    <t>Eq  Juniors Open Out</t>
  </si>
  <si>
    <t>Juniors pour EdF</t>
  </si>
  <si>
    <r>
      <t xml:space="preserve">Qualification Coupe de France Junior :
</t>
    </r>
    <r>
      <rPr>
        <sz val="8"/>
        <color theme="9" tint="-0.249977111117893"/>
        <rFont val="Open Sans"/>
        <family val="2"/>
      </rPr>
      <t>9-nov : Indoor Juniors Mixte / 7-déc : Indoor Juniors Open / 12-avr : Outdoor Juniors Mixte / 31-mai : Outdoor Juniors Open</t>
    </r>
  </si>
  <si>
    <t>Voté par le Comité Directeur le 20/06/2020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</si>
</sst>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Open Sans"/>
      <family val="2"/>
    </font>
    <font>
      <b/>
      <sz val="28"/>
      <name val="Open Sans"/>
      <family val="2"/>
    </font>
    <font>
      <sz val="7"/>
      <name val="Open Sans"/>
      <family val="2"/>
    </font>
    <font>
      <b/>
      <sz val="10"/>
      <name val="Open Sans"/>
      <family val="2"/>
    </font>
    <font>
      <b/>
      <sz val="10"/>
      <color indexed="9"/>
      <name val="Open Sans"/>
      <family val="2"/>
    </font>
    <font>
      <sz val="10"/>
      <color indexed="9"/>
      <name val="Open Sans"/>
      <family val="2"/>
    </font>
    <font>
      <b/>
      <sz val="7"/>
      <name val="Open Sans"/>
      <family val="2"/>
    </font>
    <font>
      <sz val="7"/>
      <color indexed="9"/>
      <name val="Open Sans"/>
      <family val="2"/>
    </font>
    <font>
      <b/>
      <sz val="8"/>
      <color rgb="FFFF0000"/>
      <name val="Open Sans"/>
      <family val="2"/>
    </font>
    <font>
      <u/>
      <sz val="8"/>
      <color indexed="10"/>
      <name val="Open Sans"/>
      <family val="2"/>
    </font>
    <font>
      <b/>
      <sz val="8"/>
      <color indexed="10"/>
      <name val="Open Sans"/>
      <family val="2"/>
    </font>
    <font>
      <sz val="8"/>
      <name val="Open Sans"/>
      <family val="2"/>
    </font>
    <font>
      <b/>
      <sz val="8"/>
      <color theme="1"/>
      <name val="Open Sans"/>
      <family val="2"/>
    </font>
    <font>
      <sz val="8"/>
      <color theme="0"/>
      <name val="Open Sans"/>
      <family val="2"/>
    </font>
    <font>
      <b/>
      <sz val="24"/>
      <name val="Open Sans"/>
      <family val="2"/>
    </font>
    <font>
      <sz val="12"/>
      <color rgb="FF1D2228"/>
      <name val="Arial"/>
      <family val="2"/>
    </font>
    <font>
      <sz val="12"/>
      <color rgb="FF000000"/>
      <name val="Arial"/>
      <family val="2"/>
    </font>
    <font>
      <sz val="8"/>
      <color indexed="10"/>
      <name val="Open Sans"/>
      <family val="2"/>
    </font>
    <font>
      <sz val="7"/>
      <color theme="9" tint="-0.249977111117893"/>
      <name val="Open Sans"/>
      <family val="2"/>
    </font>
    <font>
      <u/>
      <sz val="8"/>
      <color theme="9" tint="-0.249977111117893"/>
      <name val="Open Sans"/>
      <family val="2"/>
    </font>
    <font>
      <sz val="8"/>
      <color theme="9" tint="-0.249977111117893"/>
      <name val="Open Sans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14" fontId="6" fillId="0" borderId="0" xfId="0" applyNumberFormat="1" applyFont="1" applyFill="1"/>
    <xf numFmtId="14" fontId="6" fillId="0" borderId="0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Fill="1"/>
    <xf numFmtId="14" fontId="8" fillId="0" borderId="0" xfId="0" applyNumberFormat="1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/>
    <xf numFmtId="14" fontId="8" fillId="0" borderId="0" xfId="0" applyNumberFormat="1" applyFont="1" applyBorder="1"/>
    <xf numFmtId="0" fontId="3" fillId="7" borderId="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 applyFill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/>
    <xf numFmtId="14" fontId="8" fillId="1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10" borderId="0" xfId="0" applyFont="1" applyFill="1"/>
    <xf numFmtId="0" fontId="11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top"/>
    </xf>
    <xf numFmtId="0" fontId="13" fillId="10" borderId="0" xfId="0" applyFont="1" applyFill="1" applyBorder="1" applyAlignment="1">
      <alignment horizontal="center" vertical="center" wrapText="1"/>
    </xf>
    <xf numFmtId="0" fontId="3" fillId="10" borderId="0" xfId="0" applyFont="1" applyFill="1"/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Border="1"/>
    <xf numFmtId="0" fontId="7" fillId="10" borderId="0" xfId="0" applyFont="1" applyFill="1" applyBorder="1" applyAlignment="1">
      <alignment horizontal="center"/>
    </xf>
    <xf numFmtId="14" fontId="8" fillId="10" borderId="0" xfId="0" applyNumberFormat="1" applyFont="1" applyFill="1" applyBorder="1"/>
    <xf numFmtId="0" fontId="1" fillId="0" borderId="0" xfId="0" applyFont="1" applyAlignment="1"/>
    <xf numFmtId="14" fontId="1" fillId="0" borderId="0" xfId="0" applyNumberFormat="1" applyFont="1" applyAlignment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7" borderId="0" xfId="0" applyFont="1" applyFill="1" applyAlignment="1"/>
    <xf numFmtId="0" fontId="1" fillId="6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/>
    <xf numFmtId="0" fontId="1" fillId="0" borderId="0" xfId="0" applyFont="1" applyBorder="1"/>
    <xf numFmtId="0" fontId="3" fillId="6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right"/>
    </xf>
    <xf numFmtId="0" fontId="7" fillId="9" borderId="8" xfId="0" applyFont="1" applyFill="1" applyBorder="1" applyAlignment="1">
      <alignment horizontal="right"/>
    </xf>
    <xf numFmtId="0" fontId="7" fillId="8" borderId="5" xfId="0" applyFont="1" applyFill="1" applyBorder="1" applyAlignment="1">
      <alignment horizontal="right"/>
    </xf>
    <xf numFmtId="0" fontId="7" fillId="8" borderId="1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7" fillId="9" borderId="11" xfId="0" applyFont="1" applyFill="1" applyBorder="1" applyAlignment="1">
      <alignment horizontal="right"/>
    </xf>
    <xf numFmtId="0" fontId="19" fillId="8" borderId="5" xfId="0" applyFont="1" applyFill="1" applyBorder="1" applyAlignment="1">
      <alignment horizontal="right"/>
    </xf>
    <xf numFmtId="0" fontId="19" fillId="9" borderId="5" xfId="0" applyFont="1" applyFill="1" applyBorder="1" applyAlignment="1">
      <alignment horizontal="right"/>
    </xf>
    <xf numFmtId="0" fontId="19" fillId="9" borderId="8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7" fillId="8" borderId="8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 vertical="center"/>
    </xf>
    <xf numFmtId="0" fontId="14" fillId="11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2" fillId="12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0" fontId="12" fillId="13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2F2F2"/>
      <color rgb="FFC0504D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9</xdr:col>
      <xdr:colOff>503785</xdr:colOff>
      <xdr:row>1</xdr:row>
      <xdr:rowOff>544500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161135" cy="111600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945525</xdr:colOff>
      <xdr:row>44</xdr:row>
      <xdr:rowOff>127125</xdr:rowOff>
    </xdr:to>
    <xdr:sp macro="" textlink="">
      <xdr:nvSpPr>
        <xdr:cNvPr id="3" name="Rectangle 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8625" y="7143750"/>
          <a:ext cx="936000" cy="27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7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U20</a:t>
          </a:r>
        </a:p>
      </xdr:txBody>
    </xdr:sp>
    <xdr:clientData/>
  </xdr:twoCellAnchor>
  <xdr:twoCellAnchor>
    <xdr:from>
      <xdr:col>4</xdr:col>
      <xdr:colOff>0</xdr:colOff>
      <xdr:row>64</xdr:row>
      <xdr:rowOff>17808</xdr:rowOff>
    </xdr:from>
    <xdr:to>
      <xdr:col>4</xdr:col>
      <xdr:colOff>936000</xdr:colOff>
      <xdr:row>66</xdr:row>
      <xdr:rowOff>2058</xdr:rowOff>
    </xdr:to>
    <xdr:sp macro="" textlink="">
      <xdr:nvSpPr>
        <xdr:cNvPr id="4" name="Rectangl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19100" y="10161933"/>
          <a:ext cx="936000" cy="270000"/>
        </a:xfrm>
        <a:prstGeom prst="roundRect">
          <a:avLst/>
        </a:prstGeom>
        <a:gradFill rotWithShape="0">
          <a:gsLst>
            <a:gs pos="0">
              <a:schemeClr val="tx2"/>
            </a:gs>
            <a:gs pos="50000">
              <a:srgbClr val="66FF33"/>
            </a:gs>
            <a:gs pos="100000">
              <a:schemeClr val="accent2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- 1</a:t>
          </a:r>
        </a:p>
      </xdr:txBody>
    </xdr:sp>
    <xdr:clientData/>
  </xdr:twoCellAnchor>
  <xdr:twoCellAnchor>
    <xdr:from>
      <xdr:col>9</xdr:col>
      <xdr:colOff>0</xdr:colOff>
      <xdr:row>61</xdr:row>
      <xdr:rowOff>4555</xdr:rowOff>
    </xdr:from>
    <xdr:to>
      <xdr:col>10</xdr:col>
      <xdr:colOff>66</xdr:colOff>
      <xdr:row>62</xdr:row>
      <xdr:rowOff>131680</xdr:rowOff>
    </xdr:to>
    <xdr:sp macro="" textlink="">
      <xdr:nvSpPr>
        <xdr:cNvPr id="5" name="Rectangle 3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807266" y="9720055"/>
          <a:ext cx="936000" cy="27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- 1</a:t>
          </a:r>
        </a:p>
      </xdr:txBody>
    </xdr:sp>
    <xdr:clientData/>
  </xdr:twoCellAnchor>
  <xdr:twoCellAnchor>
    <xdr:from>
      <xdr:col>14</xdr:col>
      <xdr:colOff>0</xdr:colOff>
      <xdr:row>65</xdr:row>
      <xdr:rowOff>99982</xdr:rowOff>
    </xdr:from>
    <xdr:to>
      <xdr:col>14</xdr:col>
      <xdr:colOff>936000</xdr:colOff>
      <xdr:row>67</xdr:row>
      <xdr:rowOff>138232</xdr:rowOff>
    </xdr:to>
    <xdr:sp macro="" textlink="">
      <xdr:nvSpPr>
        <xdr:cNvPr id="6" name="Rectangle 3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162300" y="10386982"/>
          <a:ext cx="936000" cy="324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Open - 2</a:t>
          </a:r>
        </a:p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 - 1</a:t>
          </a:r>
        </a:p>
      </xdr:txBody>
    </xdr:sp>
    <xdr:clientData/>
  </xdr:twoCellAnchor>
  <xdr:twoCellAnchor>
    <xdr:from>
      <xdr:col>19</xdr:col>
      <xdr:colOff>0</xdr:colOff>
      <xdr:row>62</xdr:row>
      <xdr:rowOff>140894</xdr:rowOff>
    </xdr:from>
    <xdr:to>
      <xdr:col>19</xdr:col>
      <xdr:colOff>936000</xdr:colOff>
      <xdr:row>65</xdr:row>
      <xdr:rowOff>36269</xdr:rowOff>
    </xdr:to>
    <xdr:sp macro="" textlink="">
      <xdr:nvSpPr>
        <xdr:cNvPr id="7" name="Rectangle 4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533900" y="9999269"/>
          <a:ext cx="936000" cy="324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66FF33"/>
            </a:gs>
            <a:gs pos="100000">
              <a:schemeClr val="accent6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Junior Open</a:t>
          </a:r>
        </a:p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Féminine</a:t>
          </a:r>
        </a:p>
      </xdr:txBody>
    </xdr:sp>
    <xdr:clientData/>
  </xdr:twoCellAnchor>
  <xdr:twoCellAnchor>
    <xdr:from>
      <xdr:col>13</xdr:col>
      <xdr:colOff>152399</xdr:colOff>
      <xdr:row>44</xdr:row>
      <xdr:rowOff>128988</xdr:rowOff>
    </xdr:from>
    <xdr:to>
      <xdr:col>14</xdr:col>
      <xdr:colOff>503999</xdr:colOff>
      <xdr:row>47</xdr:row>
      <xdr:rowOff>24363</xdr:rowOff>
    </xdr:to>
    <xdr:sp macro="" textlink="">
      <xdr:nvSpPr>
        <xdr:cNvPr id="8" name="Rectangle 4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162299" y="7415613"/>
          <a:ext cx="504000" cy="324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66FF33"/>
            </a:gs>
            <a:gs pos="100000">
              <a:schemeClr val="accent6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Junior</a:t>
          </a:r>
          <a:b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</a:t>
          </a:r>
        </a:p>
      </xdr:txBody>
    </xdr:sp>
    <xdr:clientData/>
  </xdr:twoCellAnchor>
  <xdr:twoCellAnchor>
    <xdr:from>
      <xdr:col>29</xdr:col>
      <xdr:colOff>0</xdr:colOff>
      <xdr:row>65</xdr:row>
      <xdr:rowOff>9525</xdr:rowOff>
    </xdr:from>
    <xdr:to>
      <xdr:col>30</xdr:col>
      <xdr:colOff>2550</xdr:colOff>
      <xdr:row>66</xdr:row>
      <xdr:rowOff>136650</xdr:rowOff>
    </xdr:to>
    <xdr:sp macro="" textlink="">
      <xdr:nvSpPr>
        <xdr:cNvPr id="9" name="Rectangle 25" descr="Papier journal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296150" y="10296525"/>
          <a:ext cx="936000" cy="27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EUCR M + O+W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2021 ?</a:t>
          </a:r>
        </a:p>
      </xdr:txBody>
    </xdr:sp>
    <xdr:clientData/>
  </xdr:twoCellAnchor>
  <xdr:twoCellAnchor>
    <xdr:from>
      <xdr:col>19</xdr:col>
      <xdr:colOff>0</xdr:colOff>
      <xdr:row>56</xdr:row>
      <xdr:rowOff>5422</xdr:rowOff>
    </xdr:from>
    <xdr:to>
      <xdr:col>19</xdr:col>
      <xdr:colOff>936000</xdr:colOff>
      <xdr:row>58</xdr:row>
      <xdr:rowOff>43672</xdr:rowOff>
    </xdr:to>
    <xdr:sp macro="" textlink="">
      <xdr:nvSpPr>
        <xdr:cNvPr id="10" name="Rectangle 3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533900" y="9006547"/>
          <a:ext cx="936000" cy="324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- 3</a:t>
          </a:r>
        </a:p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 - 2</a:t>
          </a:r>
        </a:p>
      </xdr:txBody>
    </xdr:sp>
    <xdr:clientData/>
  </xdr:twoCellAnchor>
  <xdr:twoCellAnchor>
    <xdr:from>
      <xdr:col>4</xdr:col>
      <xdr:colOff>0</xdr:colOff>
      <xdr:row>57</xdr:row>
      <xdr:rowOff>9525</xdr:rowOff>
    </xdr:from>
    <xdr:to>
      <xdr:col>4</xdr:col>
      <xdr:colOff>936000</xdr:colOff>
      <xdr:row>58</xdr:row>
      <xdr:rowOff>136650</xdr:rowOff>
    </xdr:to>
    <xdr:sp macro="" textlink="">
      <xdr:nvSpPr>
        <xdr:cNvPr id="11" name="Rectangle 3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19100" y="9153525"/>
          <a:ext cx="936000" cy="270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/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Junior/Senior</a:t>
          </a:r>
          <a:endParaRPr lang="fr-FR" sz="4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0</xdr:colOff>
      <xdr:row>47</xdr:row>
      <xdr:rowOff>12265</xdr:rowOff>
    </xdr:from>
    <xdr:to>
      <xdr:col>10</xdr:col>
      <xdr:colOff>66</xdr:colOff>
      <xdr:row>48</xdr:row>
      <xdr:rowOff>139390</xdr:rowOff>
    </xdr:to>
    <xdr:sp macro="" textlink="">
      <xdr:nvSpPr>
        <xdr:cNvPr id="16" name="Rectangl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807266" y="7727515"/>
          <a:ext cx="936000" cy="270000"/>
        </a:xfrm>
        <a:prstGeom prst="roundRect">
          <a:avLst/>
        </a:prstGeom>
        <a:gradFill rotWithShape="0">
          <a:gsLst>
            <a:gs pos="0">
              <a:schemeClr val="tx2"/>
            </a:gs>
            <a:gs pos="50000">
              <a:srgbClr val="66FF33"/>
            </a:gs>
            <a:gs pos="100000">
              <a:schemeClr val="accent2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- 2</a:t>
          </a:r>
        </a:p>
      </xdr:txBody>
    </xdr:sp>
    <xdr:clientData/>
  </xdr:twoCellAnchor>
  <xdr:twoCellAnchor>
    <xdr:from>
      <xdr:col>24</xdr:col>
      <xdr:colOff>0</xdr:colOff>
      <xdr:row>41</xdr:row>
      <xdr:rowOff>9526</xdr:rowOff>
    </xdr:from>
    <xdr:to>
      <xdr:col>24</xdr:col>
      <xdr:colOff>936000</xdr:colOff>
      <xdr:row>43</xdr:row>
      <xdr:rowOff>141376</xdr:rowOff>
    </xdr:to>
    <xdr:sp macro="" textlink="">
      <xdr:nvSpPr>
        <xdr:cNvPr id="17" name="Rectangle 3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905500" y="6867526"/>
          <a:ext cx="936000" cy="4176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Pôle Junior</a:t>
          </a:r>
        </a:p>
      </xdr:txBody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2550</xdr:colOff>
      <xdr:row>45</xdr:row>
      <xdr:rowOff>3300</xdr:rowOff>
    </xdr:to>
    <xdr:sp macro="" textlink="">
      <xdr:nvSpPr>
        <xdr:cNvPr id="18" name="Rectangle 4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7162800"/>
          <a:ext cx="2550" cy="270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- 2</a:t>
          </a:r>
        </a:p>
      </xdr:txBody>
    </xdr:sp>
    <xdr:clientData/>
  </xdr:twoCellAnchor>
  <xdr:twoCellAnchor>
    <xdr:from>
      <xdr:col>24</xdr:col>
      <xdr:colOff>0</xdr:colOff>
      <xdr:row>59</xdr:row>
      <xdr:rowOff>123825</xdr:rowOff>
    </xdr:from>
    <xdr:to>
      <xdr:col>25</xdr:col>
      <xdr:colOff>2550</xdr:colOff>
      <xdr:row>67</xdr:row>
      <xdr:rowOff>114825</xdr:rowOff>
    </xdr:to>
    <xdr:sp macro="" textlink="">
      <xdr:nvSpPr>
        <xdr:cNvPr id="19" name="Rectangle 25" descr="Papier journal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924550" y="9553575"/>
          <a:ext cx="936000" cy="1134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EYUC U20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2021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Malmö ?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(SUE)</a:t>
          </a:r>
        </a:p>
      </xdr:txBody>
    </xdr:sp>
    <xdr:clientData/>
  </xdr:twoCellAnchor>
  <xdr:twoCellAnchor>
    <xdr:from>
      <xdr:col>24</xdr:col>
      <xdr:colOff>0</xdr:colOff>
      <xdr:row>50</xdr:row>
      <xdr:rowOff>142874</xdr:rowOff>
    </xdr:from>
    <xdr:to>
      <xdr:col>25</xdr:col>
      <xdr:colOff>2965</xdr:colOff>
      <xdr:row>58</xdr:row>
      <xdr:rowOff>133874</xdr:rowOff>
    </xdr:to>
    <xdr:sp macro="" textlink="">
      <xdr:nvSpPr>
        <xdr:cNvPr id="20" name="Rectangle 25" descr="Papier journal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924965" y="8286749"/>
          <a:ext cx="936000" cy="1134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WUGC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2021</a:t>
          </a:r>
        </a:p>
        <a:p>
          <a:pPr algn="ctr"/>
          <a:r>
            <a:rPr lang="en-US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Leeuwarden ?</a:t>
          </a:r>
        </a:p>
        <a:p>
          <a:pPr algn="ctr"/>
          <a:r>
            <a:rPr lang="en-US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(NED)</a:t>
          </a:r>
          <a:endParaRPr lang="fr-FR" sz="800" b="0" i="0" u="none" strike="noStrike" baseline="0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48</xdr:row>
      <xdr:rowOff>1</xdr:rowOff>
    </xdr:from>
    <xdr:to>
      <xdr:col>19</xdr:col>
      <xdr:colOff>936000</xdr:colOff>
      <xdr:row>50</xdr:row>
      <xdr:rowOff>131851</xdr:rowOff>
    </xdr:to>
    <xdr:sp macro="" textlink="">
      <xdr:nvSpPr>
        <xdr:cNvPr id="21" name="Rectangle 3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533900" y="7858126"/>
          <a:ext cx="936000" cy="4176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/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Senior</a:t>
          </a:r>
          <a:endParaRPr lang="fr-FR" sz="8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14</xdr:col>
      <xdr:colOff>0</xdr:colOff>
      <xdr:row>51</xdr:row>
      <xdr:rowOff>17212</xdr:rowOff>
    </xdr:from>
    <xdr:to>
      <xdr:col>14</xdr:col>
      <xdr:colOff>936000</xdr:colOff>
      <xdr:row>54</xdr:row>
      <xdr:rowOff>4762</xdr:rowOff>
    </xdr:to>
    <xdr:sp macro="" textlink="">
      <xdr:nvSpPr>
        <xdr:cNvPr id="22" name="Rectangle 3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162300" y="8303962"/>
          <a:ext cx="936000" cy="416175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</a:t>
          </a:r>
          <a:r>
            <a:rPr lang="fr-FR" sz="1000" b="0" i="0">
              <a:effectLst/>
              <a:latin typeface="+mn-lt"/>
              <a:ea typeface="+mn-ea"/>
              <a:cs typeface="+mn-cs"/>
            </a:rPr>
            <a:t>Junior/Senior</a:t>
          </a:r>
          <a:endParaRPr lang="fr-FR" sz="800" b="0" i="0" strike="noStrike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14</xdr:col>
      <xdr:colOff>518669</xdr:colOff>
      <xdr:row>43</xdr:row>
      <xdr:rowOff>17212</xdr:rowOff>
    </xdr:from>
    <xdr:to>
      <xdr:col>14</xdr:col>
      <xdr:colOff>950669</xdr:colOff>
      <xdr:row>46</xdr:row>
      <xdr:rowOff>4762</xdr:rowOff>
    </xdr:to>
    <xdr:sp macro="" textlink="">
      <xdr:nvSpPr>
        <xdr:cNvPr id="23" name="Rectangle 3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680969" y="7160962"/>
          <a:ext cx="432000" cy="416175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/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Senior</a:t>
          </a:r>
          <a:endParaRPr lang="fr-FR" sz="8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24</xdr:col>
      <xdr:colOff>0</xdr:colOff>
      <xdr:row>13</xdr:row>
      <xdr:rowOff>28575</xdr:rowOff>
    </xdr:from>
    <xdr:to>
      <xdr:col>25</xdr:col>
      <xdr:colOff>645</xdr:colOff>
      <xdr:row>15</xdr:row>
      <xdr:rowOff>12825</xdr:rowOff>
    </xdr:to>
    <xdr:sp macro="" textlink="">
      <xdr:nvSpPr>
        <xdr:cNvPr id="29" name="Rectangle 5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905500" y="2857500"/>
          <a:ext cx="953145" cy="270000"/>
        </a:xfrm>
        <a:prstGeom prst="roundRect">
          <a:avLst/>
        </a:prstGeom>
        <a:gradFill rotWithShape="0">
          <a:gsLst>
            <a:gs pos="0">
              <a:srgbClr val="000080"/>
            </a:gs>
            <a:gs pos="50000">
              <a:srgbClr val="C0C0C0"/>
            </a:gs>
            <a:gs pos="100000">
              <a:srgbClr val="000080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</a:t>
          </a:r>
          <a:r>
            <a:rPr lang="fr-FR" sz="800" b="0" i="0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1</a:t>
          </a:r>
          <a:endParaRPr lang="fr-FR" sz="800" b="0" i="0" strike="noStrike">
            <a:solidFill>
              <a:srgbClr val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20</xdr:col>
      <xdr:colOff>2550</xdr:colOff>
      <xdr:row>17</xdr:row>
      <xdr:rowOff>127125</xdr:rowOff>
    </xdr:to>
    <xdr:sp macro="" textlink="">
      <xdr:nvSpPr>
        <xdr:cNvPr id="30" name="Rectangle 3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4552950" y="3257550"/>
          <a:ext cx="936000" cy="270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U17/U20</a:t>
          </a:r>
        </a:p>
      </xdr:txBody>
    </xdr:sp>
    <xdr:clientData/>
  </xdr:twoCellAnchor>
  <xdr:twoCellAnchor>
    <xdr:from>
      <xdr:col>14</xdr:col>
      <xdr:colOff>0</xdr:colOff>
      <xdr:row>25</xdr:row>
      <xdr:rowOff>1905</xdr:rowOff>
    </xdr:from>
    <xdr:to>
      <xdr:col>15</xdr:col>
      <xdr:colOff>9825</xdr:colOff>
      <xdr:row>26</xdr:row>
      <xdr:rowOff>9405</xdr:rowOff>
    </xdr:to>
    <xdr:sp macro="" textlink="">
      <xdr:nvSpPr>
        <xdr:cNvPr id="31" name="Rectangle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3171825" y="4545330"/>
          <a:ext cx="952800" cy="150375"/>
        </a:xfrm>
        <a:prstGeom prst="rect">
          <a:avLst/>
        </a:prstGeom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1000" b="1" i="0" strike="noStrike">
              <a:solidFill>
                <a:schemeClr val="bg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AG FFFD</a:t>
          </a:r>
        </a:p>
      </xdr:txBody>
    </xdr:sp>
    <xdr:clientData/>
  </xdr:twoCellAnchor>
  <xdr:twoCellAnchor>
    <xdr:from>
      <xdr:col>24</xdr:col>
      <xdr:colOff>0</xdr:colOff>
      <xdr:row>27</xdr:row>
      <xdr:rowOff>9525</xdr:rowOff>
    </xdr:from>
    <xdr:to>
      <xdr:col>25</xdr:col>
      <xdr:colOff>645</xdr:colOff>
      <xdr:row>29</xdr:row>
      <xdr:rowOff>11775</xdr:rowOff>
    </xdr:to>
    <xdr:sp macro="" textlink="">
      <xdr:nvSpPr>
        <xdr:cNvPr id="33" name="Rectangle 3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922645" y="4838700"/>
          <a:ext cx="936000" cy="288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7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U13/U15/U17</a:t>
          </a:r>
        </a:p>
        <a:p>
          <a:pPr marL="0" indent="0" algn="ctr" rtl="0">
            <a:defRPr sz="1000"/>
          </a:pPr>
          <a:r>
            <a:rPr lang="fr-FR" sz="7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U17</a:t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5</xdr:col>
      <xdr:colOff>352</xdr:colOff>
      <xdr:row>32</xdr:row>
      <xdr:rowOff>9675</xdr:rowOff>
    </xdr:to>
    <xdr:sp macro="" textlink="">
      <xdr:nvSpPr>
        <xdr:cNvPr id="35" name="Rectangle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419100" y="5229225"/>
          <a:ext cx="952852" cy="324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&amp; Open</a:t>
          </a:r>
          <a:b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Junior U13/U15</a:t>
          </a:r>
        </a:p>
      </xdr:txBody>
    </xdr:sp>
    <xdr:clientData/>
  </xdr:twoCellAnchor>
  <xdr:twoCellAnchor>
    <xdr:from>
      <xdr:col>29</xdr:col>
      <xdr:colOff>0</xdr:colOff>
      <xdr:row>10</xdr:row>
      <xdr:rowOff>19050</xdr:rowOff>
    </xdr:from>
    <xdr:to>
      <xdr:col>30</xdr:col>
      <xdr:colOff>2550</xdr:colOff>
      <xdr:row>12</xdr:row>
      <xdr:rowOff>57300</xdr:rowOff>
    </xdr:to>
    <xdr:sp macro="" textlink="">
      <xdr:nvSpPr>
        <xdr:cNvPr id="36" name="Rectangle 4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7277100" y="2419350"/>
          <a:ext cx="955050" cy="324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chemeClr val="tx2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- 2</a:t>
          </a:r>
        </a:p>
        <a:p>
          <a:pPr marL="0" indent="0" algn="ctr" rtl="0">
            <a:defRPr sz="1000"/>
          </a:pPr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Open - 2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2550</xdr:colOff>
      <xdr:row>24</xdr:row>
      <xdr:rowOff>127125</xdr:rowOff>
    </xdr:to>
    <xdr:sp macro="" textlink="">
      <xdr:nvSpPr>
        <xdr:cNvPr id="37" name="Rectangle 3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38150" y="4257675"/>
          <a:ext cx="936000" cy="270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Mixte - beach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2550</xdr:colOff>
      <xdr:row>33</xdr:row>
      <xdr:rowOff>127125</xdr:rowOff>
    </xdr:to>
    <xdr:sp macro="" textlink="">
      <xdr:nvSpPr>
        <xdr:cNvPr id="39" name="Rectangle 4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3181350" y="5543550"/>
          <a:ext cx="936000" cy="270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Féminine - 1</a:t>
          </a:r>
        </a:p>
      </xdr:txBody>
    </xdr:sp>
    <xdr:clientData/>
  </xdr:twoCellAnchor>
  <xdr:twoCellAnchor>
    <xdr:from>
      <xdr:col>14</xdr:col>
      <xdr:colOff>0</xdr:colOff>
      <xdr:row>4</xdr:row>
      <xdr:rowOff>195470</xdr:rowOff>
    </xdr:from>
    <xdr:to>
      <xdr:col>15</xdr:col>
      <xdr:colOff>2550</xdr:colOff>
      <xdr:row>5</xdr:row>
      <xdr:rowOff>139445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3181350" y="1681370"/>
          <a:ext cx="936000" cy="144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rtl="0"/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Junior</a:t>
          </a:r>
          <a:r>
            <a:rPr lang="fr-FR" sz="800" b="0" i="0" baseline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/ </a:t>
          </a:r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Senior</a:t>
          </a:r>
          <a:endParaRPr lang="fr-FR" sz="8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9</xdr:col>
      <xdr:colOff>0</xdr:colOff>
      <xdr:row>34</xdr:row>
      <xdr:rowOff>138320</xdr:rowOff>
    </xdr:from>
    <xdr:to>
      <xdr:col>10</xdr:col>
      <xdr:colOff>2550</xdr:colOff>
      <xdr:row>35</xdr:row>
      <xdr:rowOff>139445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809750" y="5967620"/>
          <a:ext cx="936000" cy="144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rtl="0"/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Pole Junior</a:t>
          </a:r>
          <a:r>
            <a:rPr lang="fr-FR" sz="800" b="0" i="0" baseline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/ </a:t>
          </a:r>
          <a:r>
            <a:rPr lang="fr-FR" sz="800" b="0" i="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Senior</a:t>
          </a:r>
          <a:endParaRPr lang="fr-FR" sz="800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28</xdr:col>
      <xdr:colOff>152399</xdr:colOff>
      <xdr:row>40</xdr:row>
      <xdr:rowOff>0</xdr:rowOff>
    </xdr:from>
    <xdr:to>
      <xdr:col>29</xdr:col>
      <xdr:colOff>935999</xdr:colOff>
      <xdr:row>45</xdr:row>
      <xdr:rowOff>131625</xdr:rowOff>
    </xdr:to>
    <xdr:sp macro="" textlink="">
      <xdr:nvSpPr>
        <xdr:cNvPr id="43" name="Rectangle 25" descr="Papier journal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7277099" y="6715125"/>
          <a:ext cx="936000" cy="846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EYUC U17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2021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Gent ?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(BEL)</a:t>
          </a:r>
        </a:p>
      </xdr:txBody>
    </xdr:sp>
    <xdr:clientData/>
  </xdr:twoCellAnchor>
  <xdr:twoCellAnchor>
    <xdr:from>
      <xdr:col>9</xdr:col>
      <xdr:colOff>371474</xdr:colOff>
      <xdr:row>5</xdr:row>
      <xdr:rowOff>19050</xdr:rowOff>
    </xdr:from>
    <xdr:to>
      <xdr:col>9</xdr:col>
      <xdr:colOff>947474</xdr:colOff>
      <xdr:row>8</xdr:row>
      <xdr:rowOff>130425</xdr:rowOff>
    </xdr:to>
    <xdr:sp macro="" textlink="">
      <xdr:nvSpPr>
        <xdr:cNvPr id="44" name="Rectangle 25" descr="Papier journal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162174" y="1704975"/>
          <a:ext cx="576000" cy="54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XEUCF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2020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Bruges (DEL) </a:t>
          </a:r>
        </a:p>
      </xdr:txBody>
    </xdr:sp>
    <xdr:clientData/>
  </xdr:twoCellAnchor>
  <xdr:twoCellAnchor>
    <xdr:from>
      <xdr:col>9</xdr:col>
      <xdr:colOff>0</xdr:colOff>
      <xdr:row>7</xdr:row>
      <xdr:rowOff>587</xdr:rowOff>
    </xdr:from>
    <xdr:to>
      <xdr:col>9</xdr:col>
      <xdr:colOff>374850</xdr:colOff>
      <xdr:row>8</xdr:row>
      <xdr:rowOff>127712</xdr:rowOff>
    </xdr:to>
    <xdr:sp macro="" textlink="">
      <xdr:nvSpPr>
        <xdr:cNvPr id="45" name="Rectangle 3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1790700" y="1972262"/>
          <a:ext cx="374850" cy="270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Master</a:t>
          </a:r>
          <a:b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beach</a:t>
          </a:r>
        </a:p>
      </xdr:txBody>
    </xdr:sp>
    <xdr:clientData/>
  </xdr:twoCellAnchor>
  <xdr:twoCellAnchor>
    <xdr:from>
      <xdr:col>24</xdr:col>
      <xdr:colOff>276225</xdr:colOff>
      <xdr:row>1</xdr:row>
      <xdr:rowOff>323850</xdr:rowOff>
    </xdr:from>
    <xdr:to>
      <xdr:col>28</xdr:col>
      <xdr:colOff>29025</xdr:colOff>
      <xdr:row>1</xdr:row>
      <xdr:rowOff>539850</xdr:rowOff>
    </xdr:to>
    <xdr:sp macro="" textlink="">
      <xdr:nvSpPr>
        <xdr:cNvPr id="46" name="Rectangle 3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181725" y="895350"/>
          <a:ext cx="972000" cy="216000"/>
        </a:xfrm>
        <a:prstGeom prst="roundRect">
          <a:avLst/>
        </a:prstGeom>
        <a:gradFill rotWithShape="0">
          <a:gsLst>
            <a:gs pos="0">
              <a:srgbClr val="003366"/>
            </a:gs>
            <a:gs pos="50000">
              <a:srgbClr val="FFFF00"/>
            </a:gs>
            <a:gs pos="100000">
              <a:srgbClr val="00336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Beach</a:t>
          </a:r>
        </a:p>
      </xdr:txBody>
    </xdr:sp>
    <xdr:clientData/>
  </xdr:twoCellAnchor>
  <xdr:twoCellAnchor>
    <xdr:from>
      <xdr:col>24</xdr:col>
      <xdr:colOff>276225</xdr:colOff>
      <xdr:row>0</xdr:row>
      <xdr:rowOff>284229</xdr:rowOff>
    </xdr:from>
    <xdr:to>
      <xdr:col>28</xdr:col>
      <xdr:colOff>29025</xdr:colOff>
      <xdr:row>0</xdr:row>
      <xdr:rowOff>500229</xdr:rowOff>
    </xdr:to>
    <xdr:sp macro="" textlink="">
      <xdr:nvSpPr>
        <xdr:cNvPr id="47" name="Rectangle 3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6181725" y="284229"/>
          <a:ext cx="972000" cy="216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C0C0C0"/>
            </a:gs>
            <a:gs pos="100000">
              <a:schemeClr val="accent6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Indoor Junior </a:t>
          </a:r>
        </a:p>
      </xdr:txBody>
    </xdr:sp>
    <xdr:clientData/>
  </xdr:twoCellAnchor>
  <xdr:twoCellAnchor>
    <xdr:from>
      <xdr:col>24</xdr:col>
      <xdr:colOff>276225</xdr:colOff>
      <xdr:row>0</xdr:row>
      <xdr:rowOff>38100</xdr:rowOff>
    </xdr:from>
    <xdr:to>
      <xdr:col>28</xdr:col>
      <xdr:colOff>29025</xdr:colOff>
      <xdr:row>0</xdr:row>
      <xdr:rowOff>254100</xdr:rowOff>
    </xdr:to>
    <xdr:sp macro="" textlink="">
      <xdr:nvSpPr>
        <xdr:cNvPr id="48" name="Rectangle 4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6181725" y="38100"/>
          <a:ext cx="972000" cy="216000"/>
        </a:xfrm>
        <a:prstGeom prst="roundRect">
          <a:avLst/>
        </a:prstGeom>
        <a:gradFill rotWithShape="0">
          <a:gsLst>
            <a:gs pos="0">
              <a:srgbClr val="000080"/>
            </a:gs>
            <a:gs pos="50000">
              <a:srgbClr val="C0C0C0"/>
            </a:gs>
            <a:gs pos="100000">
              <a:srgbClr val="000080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Indoor Open</a:t>
          </a:r>
        </a:p>
      </xdr:txBody>
    </xdr:sp>
    <xdr:clientData/>
  </xdr:twoCellAnchor>
  <xdr:twoCellAnchor>
    <xdr:from>
      <xdr:col>24</xdr:col>
      <xdr:colOff>276225</xdr:colOff>
      <xdr:row>0</xdr:row>
      <xdr:rowOff>534940</xdr:rowOff>
    </xdr:from>
    <xdr:to>
      <xdr:col>28</xdr:col>
      <xdr:colOff>29025</xdr:colOff>
      <xdr:row>1</xdr:row>
      <xdr:rowOff>179440</xdr:rowOff>
    </xdr:to>
    <xdr:sp macro="" textlink="">
      <xdr:nvSpPr>
        <xdr:cNvPr id="49" name="Rectangle 4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6181725" y="534940"/>
          <a:ext cx="972000" cy="216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C0C0C0"/>
            </a:gs>
            <a:gs pos="100000">
              <a:srgbClr val="C0504D"/>
            </a:gs>
          </a:gsLst>
          <a:lin ang="5400000" scaled="1"/>
        </a:gra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Indoor Féminine</a:t>
          </a:r>
        </a:p>
      </xdr:txBody>
    </xdr:sp>
    <xdr:clientData/>
  </xdr:twoCellAnchor>
  <xdr:twoCellAnchor>
    <xdr:from>
      <xdr:col>28</xdr:col>
      <xdr:colOff>96195</xdr:colOff>
      <xdr:row>1</xdr:row>
      <xdr:rowOff>213921</xdr:rowOff>
    </xdr:from>
    <xdr:to>
      <xdr:col>29</xdr:col>
      <xdr:colOff>915795</xdr:colOff>
      <xdr:row>1</xdr:row>
      <xdr:rowOff>429921</xdr:rowOff>
    </xdr:to>
    <xdr:sp macro="" textlink="">
      <xdr:nvSpPr>
        <xdr:cNvPr id="50" name="Rectangle 3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220895" y="785421"/>
          <a:ext cx="972000" cy="216000"/>
        </a:xfrm>
        <a:prstGeom prst="roundRect">
          <a:avLst/>
        </a:prstGeom>
        <a:gradFill rotWithShape="0">
          <a:gsLst>
            <a:gs pos="0">
              <a:schemeClr val="tx2"/>
            </a:gs>
            <a:gs pos="50000">
              <a:srgbClr val="66FF33"/>
            </a:gs>
            <a:gs pos="100000">
              <a:schemeClr val="accent2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Outdoor Mixte </a:t>
          </a:r>
        </a:p>
      </xdr:txBody>
    </xdr:sp>
    <xdr:clientData/>
  </xdr:twoCellAnchor>
  <xdr:twoCellAnchor>
    <xdr:from>
      <xdr:col>28</xdr:col>
      <xdr:colOff>96195</xdr:colOff>
      <xdr:row>0</xdr:row>
      <xdr:rowOff>40674</xdr:rowOff>
    </xdr:from>
    <xdr:to>
      <xdr:col>29</xdr:col>
      <xdr:colOff>915795</xdr:colOff>
      <xdr:row>0</xdr:row>
      <xdr:rowOff>256674</xdr:rowOff>
    </xdr:to>
    <xdr:sp macro="" textlink="">
      <xdr:nvSpPr>
        <xdr:cNvPr id="51" name="Rectangle 4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7220895" y="40674"/>
          <a:ext cx="972000" cy="216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Outdoor Open</a:t>
          </a:r>
        </a:p>
      </xdr:txBody>
    </xdr:sp>
    <xdr:clientData/>
  </xdr:twoCellAnchor>
  <xdr:twoCellAnchor>
    <xdr:from>
      <xdr:col>28</xdr:col>
      <xdr:colOff>96195</xdr:colOff>
      <xdr:row>0</xdr:row>
      <xdr:rowOff>288923</xdr:rowOff>
    </xdr:from>
    <xdr:to>
      <xdr:col>29</xdr:col>
      <xdr:colOff>915795</xdr:colOff>
      <xdr:row>0</xdr:row>
      <xdr:rowOff>504923</xdr:rowOff>
    </xdr:to>
    <xdr:sp macro="" textlink="">
      <xdr:nvSpPr>
        <xdr:cNvPr id="52" name="Rectangle 4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7220895" y="288923"/>
          <a:ext cx="972000" cy="216000"/>
        </a:xfrm>
        <a:prstGeom prst="roundRect">
          <a:avLst/>
        </a:prstGeom>
        <a:gradFill rotWithShape="0">
          <a:gsLst>
            <a:gs pos="0">
              <a:schemeClr val="accent6"/>
            </a:gs>
            <a:gs pos="50000">
              <a:srgbClr val="66FF33"/>
            </a:gs>
            <a:gs pos="100000">
              <a:schemeClr val="accent6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Outdoor Junior</a:t>
          </a:r>
        </a:p>
      </xdr:txBody>
    </xdr:sp>
    <xdr:clientData/>
  </xdr:twoCellAnchor>
  <xdr:twoCellAnchor>
    <xdr:from>
      <xdr:col>28</xdr:col>
      <xdr:colOff>96195</xdr:colOff>
      <xdr:row>0</xdr:row>
      <xdr:rowOff>537172</xdr:rowOff>
    </xdr:from>
    <xdr:to>
      <xdr:col>29</xdr:col>
      <xdr:colOff>915795</xdr:colOff>
      <xdr:row>1</xdr:row>
      <xdr:rowOff>181672</xdr:rowOff>
    </xdr:to>
    <xdr:sp macro="" textlink="">
      <xdr:nvSpPr>
        <xdr:cNvPr id="53" name="Rectangle 3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7220895" y="537172"/>
          <a:ext cx="972000" cy="216000"/>
        </a:xfrm>
        <a:prstGeom prst="roundRect">
          <a:avLst/>
        </a:prstGeom>
        <a:gradFill rotWithShape="0">
          <a:gsLst>
            <a:gs pos="0">
              <a:srgbClr val="C0504D"/>
            </a:gs>
            <a:gs pos="50000">
              <a:srgbClr val="66FF33"/>
            </a:gs>
            <a:gs pos="100000">
              <a:srgbClr val="C0504D"/>
            </a:gs>
          </a:gsLst>
          <a:lin ang="5400000" scaled="1"/>
        </a:gradFill>
        <a:ln w="9525">
          <a:solidFill>
            <a:schemeClr val="accent2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Outdoor Feminin</a:t>
          </a:r>
        </a:p>
      </xdr:txBody>
    </xdr:sp>
    <xdr:clientData/>
  </xdr:twoCellAnchor>
  <xdr:twoCellAnchor>
    <xdr:from>
      <xdr:col>28</xdr:col>
      <xdr:colOff>96195</xdr:colOff>
      <xdr:row>1</xdr:row>
      <xdr:rowOff>462170</xdr:rowOff>
    </xdr:from>
    <xdr:to>
      <xdr:col>29</xdr:col>
      <xdr:colOff>915795</xdr:colOff>
      <xdr:row>2</xdr:row>
      <xdr:rowOff>106670</xdr:rowOff>
    </xdr:to>
    <xdr:sp macro="" textlink="">
      <xdr:nvSpPr>
        <xdr:cNvPr id="54" name="Rectangle 3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7220895" y="1033670"/>
          <a:ext cx="972000" cy="216000"/>
        </a:xfrm>
        <a:prstGeom prst="roundRect">
          <a:avLst/>
        </a:prstGeom>
        <a:gradFill rotWithShape="0">
          <a:gsLst>
            <a:gs pos="0">
              <a:schemeClr val="accent1"/>
            </a:gs>
            <a:gs pos="50000">
              <a:schemeClr val="bg1"/>
            </a:gs>
            <a:gs pos="100000">
              <a:srgbClr val="FF0000"/>
            </a:gs>
          </a:gsLst>
          <a:lin ang="5400000" scaled="1"/>
        </a:gradFill>
        <a:ln w="9525" algn="ctr">
          <a:solidFill>
            <a:schemeClr val="accent1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Equipe de France</a:t>
          </a:r>
        </a:p>
      </xdr:txBody>
    </xdr:sp>
    <xdr:clientData/>
  </xdr:twoCellAnchor>
  <xdr:twoCellAnchor>
    <xdr:from>
      <xdr:col>9</xdr:col>
      <xdr:colOff>0</xdr:colOff>
      <xdr:row>21</xdr:row>
      <xdr:rowOff>10112</xdr:rowOff>
    </xdr:from>
    <xdr:to>
      <xdr:col>9</xdr:col>
      <xdr:colOff>374850</xdr:colOff>
      <xdr:row>22</xdr:row>
      <xdr:rowOff>137237</xdr:rowOff>
    </xdr:to>
    <xdr:sp macro="" textlink="">
      <xdr:nvSpPr>
        <xdr:cNvPr id="55" name="Rectangle 3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1790700" y="3982037"/>
          <a:ext cx="374850" cy="270000"/>
        </a:xfrm>
        <a:prstGeom prst="roundRect">
          <a:avLst/>
        </a:prstGeom>
        <a:gradFill rotWithShape="0">
          <a:gsLst>
            <a:gs pos="0">
              <a:srgbClr val="008080"/>
            </a:gs>
            <a:gs pos="50000">
              <a:srgbClr val="66FF33"/>
            </a:gs>
            <a:gs pos="100000">
              <a:srgbClr val="008080"/>
            </a:gs>
          </a:gsLst>
          <a:lin ang="5400000" scaled="1"/>
        </a:gradFill>
        <a:ln w="9525">
          <a:solidFill>
            <a:srgbClr val="000080"/>
          </a:solidFill>
          <a:miter lim="800000"/>
          <a:headEnd/>
          <a:tailEnd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0" tIns="0" rIns="0" bIns="0" anchor="ctr" upright="1"/>
        <a:lstStyle/>
        <a:p>
          <a:pPr marL="0" indent="0" algn="ctr" rtl="0">
            <a:defRPr sz="1000"/>
          </a:pPr>
          <a:r>
            <a:rPr lang="fr-FR" sz="800" b="0" i="0" strike="noStrike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Master</a:t>
          </a:r>
        </a:p>
      </xdr:txBody>
    </xdr:sp>
    <xdr:clientData/>
  </xdr:twoCellAnchor>
  <xdr:twoCellAnchor>
    <xdr:from>
      <xdr:col>9</xdr:col>
      <xdr:colOff>371474</xdr:colOff>
      <xdr:row>19</xdr:row>
      <xdr:rowOff>104775</xdr:rowOff>
    </xdr:from>
    <xdr:to>
      <xdr:col>9</xdr:col>
      <xdr:colOff>947474</xdr:colOff>
      <xdr:row>23</xdr:row>
      <xdr:rowOff>1275</xdr:rowOff>
    </xdr:to>
    <xdr:sp macro="" textlink="">
      <xdr:nvSpPr>
        <xdr:cNvPr id="56" name="Rectangle 25" descr="Papier journal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2162174" y="3790950"/>
          <a:ext cx="576000" cy="468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EBUCC 2020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Portimao (Por)</a:t>
          </a:r>
        </a:p>
      </xdr:txBody>
    </xdr:sp>
    <xdr:clientData/>
  </xdr:twoCellAnchor>
  <xdr:twoCellAnchor>
    <xdr:from>
      <xdr:col>8</xdr:col>
      <xdr:colOff>142875</xdr:colOff>
      <xdr:row>65</xdr:row>
      <xdr:rowOff>128954</xdr:rowOff>
    </xdr:from>
    <xdr:to>
      <xdr:col>9</xdr:col>
      <xdr:colOff>945965</xdr:colOff>
      <xdr:row>67</xdr:row>
      <xdr:rowOff>113204</xdr:rowOff>
    </xdr:to>
    <xdr:sp macro="" textlink="">
      <xdr:nvSpPr>
        <xdr:cNvPr id="57" name="Rectangle 25" descr="Papier journal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781175" y="10415954"/>
          <a:ext cx="955490" cy="27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Jeux des Masters</a:t>
          </a:r>
        </a:p>
      </xdr:txBody>
    </xdr:sp>
    <xdr:clientData/>
  </xdr:twoCellAnchor>
  <xdr:twoCellAnchor>
    <xdr:from>
      <xdr:col>14</xdr:col>
      <xdr:colOff>0</xdr:colOff>
      <xdr:row>37</xdr:row>
      <xdr:rowOff>195629</xdr:rowOff>
    </xdr:from>
    <xdr:to>
      <xdr:col>15</xdr:col>
      <xdr:colOff>2990</xdr:colOff>
      <xdr:row>39</xdr:row>
      <xdr:rowOff>122729</xdr:rowOff>
    </xdr:to>
    <xdr:sp macro="" textlink="">
      <xdr:nvSpPr>
        <xdr:cNvPr id="59" name="Rectangle 25" descr="Papier journal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3162300" y="6424979"/>
          <a:ext cx="955490" cy="270000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Jeux des Masters</a:t>
          </a:r>
        </a:p>
      </xdr:txBody>
    </xdr:sp>
    <xdr:clientData/>
  </xdr:twoCellAnchor>
  <xdr:twoCellAnchor>
    <xdr:from>
      <xdr:col>29</xdr:col>
      <xdr:colOff>19877</xdr:colOff>
      <xdr:row>47</xdr:row>
      <xdr:rowOff>0</xdr:rowOff>
    </xdr:from>
    <xdr:to>
      <xdr:col>30</xdr:col>
      <xdr:colOff>64</xdr:colOff>
      <xdr:row>52</xdr:row>
      <xdr:rowOff>131626</xdr:rowOff>
    </xdr:to>
    <xdr:sp macro="" textlink="">
      <xdr:nvSpPr>
        <xdr:cNvPr id="58" name="Rectangle 25" descr="Papier journal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267160" y="7628283"/>
          <a:ext cx="932687" cy="835647"/>
        </a:xfrm>
        <a:prstGeom prst="round2DiagRect">
          <a:avLst/>
        </a:prstGeom>
        <a:solidFill>
          <a:schemeClr val="accent3">
            <a:lumMod val="60000"/>
            <a:lumOff val="4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  <xdr:txBody>
        <a:bodyPr vertOverflow="clip" vert="horz" wrap="square" lIns="0" tIns="0" rIns="0" bIns="0" anchor="ctr" upright="1"/>
        <a:lstStyle/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EYUC U24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2021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?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(?)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048558"/>
  <sheetViews>
    <sheetView tabSelected="1" view="pageBreakPreview" zoomScale="80" zoomScaleNormal="80" zoomScaleSheetLayoutView="80" workbookViewId="0">
      <selection activeCell="BG21" sqref="BG21"/>
    </sheetView>
  </sheetViews>
  <sheetFormatPr baseColWidth="10" defaultColWidth="11.42578125" defaultRowHeight="15" x14ac:dyDescent="0.3"/>
  <cols>
    <col min="1" max="2" width="0.85546875" style="1" customWidth="1"/>
    <col min="3" max="4" width="2.28515625" style="3" customWidth="1"/>
    <col min="5" max="5" width="14.28515625" style="1" customWidth="1"/>
    <col min="6" max="7" width="0.85546875" style="1" customWidth="1"/>
    <col min="8" max="9" width="2.28515625" style="1" customWidth="1"/>
    <col min="10" max="10" width="14.28515625" style="1" customWidth="1"/>
    <col min="11" max="12" width="0.85546875" style="1" customWidth="1"/>
    <col min="13" max="14" width="2.28515625" style="1" customWidth="1"/>
    <col min="15" max="15" width="14.28515625" style="1" customWidth="1"/>
    <col min="16" max="17" width="0.85546875" style="1" customWidth="1"/>
    <col min="18" max="19" width="2.28515625" style="1" customWidth="1"/>
    <col min="20" max="20" width="14.28515625" style="1" customWidth="1"/>
    <col min="21" max="22" width="0.85546875" style="1" customWidth="1"/>
    <col min="23" max="24" width="2.28515625" style="1" customWidth="1"/>
    <col min="25" max="25" width="14.28515625" style="1" customWidth="1"/>
    <col min="26" max="27" width="0.85546875" style="1" customWidth="1"/>
    <col min="28" max="29" width="2.28515625" style="1" customWidth="1"/>
    <col min="30" max="30" width="14.28515625" style="1" customWidth="1"/>
    <col min="31" max="32" width="0.85546875" style="1" customWidth="1"/>
    <col min="33" max="34" width="2.7109375" style="1" customWidth="1"/>
    <col min="35" max="36" width="4.85546875" style="1" customWidth="1"/>
    <col min="37" max="38" width="0.85546875" style="1" customWidth="1"/>
    <col min="39" max="40" width="2.7109375" style="1" customWidth="1"/>
    <col min="41" max="42" width="4.85546875" style="1" customWidth="1"/>
    <col min="43" max="44" width="0.85546875" style="1" customWidth="1"/>
    <col min="45" max="46" width="2.7109375" style="1" customWidth="1"/>
    <col min="47" max="48" width="4.85546875" style="1" customWidth="1"/>
    <col min="49" max="50" width="0.85546875" style="1" customWidth="1"/>
    <col min="51" max="52" width="2.7109375" style="1" customWidth="1"/>
    <col min="53" max="54" width="4.85546875" style="1" customWidth="1"/>
    <col min="55" max="56" width="0.85546875" style="1" customWidth="1"/>
    <col min="57" max="58" width="2.7109375" style="1" customWidth="1"/>
    <col min="59" max="60" width="4.85546875" style="1" customWidth="1"/>
    <col min="61" max="62" width="0.85546875" style="1" customWidth="1"/>
    <col min="63" max="64" width="2.7109375" style="1" customWidth="1"/>
    <col min="65" max="66" width="4.85546875" style="1" customWidth="1"/>
    <col min="67" max="68" width="0.85546875" style="1" customWidth="1"/>
    <col min="69" max="70" width="2.7109375" style="1" customWidth="1"/>
    <col min="71" max="72" width="4.7109375" style="1" customWidth="1"/>
    <col min="73" max="73" width="0.85546875" style="1" customWidth="1"/>
    <col min="74" max="16384" width="11.42578125" style="1"/>
  </cols>
  <sheetData>
    <row r="1" spans="1:73" ht="45" customHeight="1" x14ac:dyDescent="0.3">
      <c r="A1" s="1">
        <v>2020</v>
      </c>
      <c r="B1" s="2"/>
      <c r="C1" s="50" t="str">
        <f>"Saison "&amp;$A$1&amp;" - "&amp;$A$1+1</f>
        <v>Saison 2020 - 2021</v>
      </c>
      <c r="D1" s="50"/>
      <c r="E1" s="50"/>
      <c r="F1" s="50"/>
      <c r="G1" s="50"/>
      <c r="H1" s="50"/>
      <c r="I1" s="50"/>
      <c r="J1" s="117" t="str">
        <f>"Saison "&amp;$A$1&amp;" - "&amp;$A$1+1</f>
        <v>Saison 2020 - 2021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50"/>
      <c r="Z1" s="50"/>
      <c r="AA1" s="50"/>
      <c r="AB1" s="50"/>
      <c r="AC1" s="50"/>
      <c r="AD1" s="50"/>
      <c r="AE1" s="50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2"/>
    </row>
    <row r="2" spans="1:73" ht="45" customHeight="1" x14ac:dyDescent="0.3">
      <c r="B2" s="49"/>
      <c r="C2" s="49"/>
      <c r="D2" s="49"/>
      <c r="E2" s="49"/>
      <c r="F2" s="49"/>
      <c r="G2" s="49"/>
      <c r="H2" s="49"/>
      <c r="I2" s="49"/>
      <c r="J2" s="118" t="s">
        <v>20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2"/>
    </row>
    <row r="3" spans="1:73" ht="11.25" customHeight="1" thickBot="1" x14ac:dyDescent="0.35"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3" ht="15.75" thickBot="1" x14ac:dyDescent="0.35">
      <c r="C4" s="119">
        <f>A1</f>
        <v>2020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19">
        <f>C4+1</f>
        <v>2021</v>
      </c>
      <c r="W4" s="120"/>
      <c r="X4" s="120"/>
      <c r="Y4" s="120"/>
      <c r="Z4" s="120"/>
      <c r="AA4" s="120"/>
      <c r="AB4" s="120"/>
      <c r="AC4" s="120"/>
      <c r="AD4" s="121"/>
      <c r="AE4" s="1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3" ht="15.75" thickBot="1" x14ac:dyDescent="0.35">
      <c r="A5" s="5"/>
      <c r="B5" s="6"/>
      <c r="C5" s="114" t="s">
        <v>0</v>
      </c>
      <c r="D5" s="115"/>
      <c r="E5" s="116"/>
      <c r="F5" s="7"/>
      <c r="G5" s="7"/>
      <c r="H5" s="114" t="s">
        <v>1</v>
      </c>
      <c r="I5" s="115"/>
      <c r="J5" s="116"/>
      <c r="K5" s="7"/>
      <c r="L5" s="7"/>
      <c r="M5" s="107" t="s">
        <v>2</v>
      </c>
      <c r="N5" s="108"/>
      <c r="O5" s="109"/>
      <c r="P5" s="5"/>
      <c r="Q5" s="6"/>
      <c r="R5" s="107" t="s">
        <v>3</v>
      </c>
      <c r="S5" s="108"/>
      <c r="T5" s="109"/>
      <c r="U5" s="7"/>
      <c r="V5" s="7"/>
      <c r="W5" s="114" t="s">
        <v>4</v>
      </c>
      <c r="X5" s="115"/>
      <c r="Y5" s="116"/>
      <c r="Z5" s="5"/>
      <c r="AA5" s="6"/>
      <c r="AB5" s="107" t="s">
        <v>5</v>
      </c>
      <c r="AC5" s="108"/>
      <c r="AD5" s="109"/>
      <c r="AE5" s="7"/>
      <c r="AF5" s="59"/>
      <c r="AG5" s="58"/>
      <c r="AH5" s="58"/>
      <c r="AI5" s="58"/>
      <c r="AJ5" s="58"/>
      <c r="AK5" s="59"/>
      <c r="AL5" s="59"/>
      <c r="AM5" s="58"/>
      <c r="AN5" s="58"/>
      <c r="AO5" s="58"/>
      <c r="AP5" s="58"/>
      <c r="AQ5" s="59"/>
      <c r="AR5" s="59"/>
      <c r="AS5" s="58"/>
      <c r="AT5" s="58"/>
      <c r="AU5" s="58"/>
      <c r="AV5" s="58"/>
      <c r="AW5" s="59"/>
      <c r="AX5" s="59"/>
      <c r="AY5" s="58"/>
      <c r="AZ5" s="58"/>
      <c r="BA5" s="58"/>
      <c r="BB5" s="58"/>
      <c r="BC5" s="59"/>
      <c r="BD5" s="59"/>
      <c r="BE5" s="58"/>
      <c r="BF5" s="58"/>
      <c r="BG5" s="58"/>
      <c r="BH5" s="58"/>
      <c r="BI5" s="59"/>
      <c r="BJ5" s="59"/>
      <c r="BK5" s="58"/>
      <c r="BL5" s="58"/>
      <c r="BM5" s="58"/>
      <c r="BN5" s="58"/>
      <c r="BO5" s="59"/>
      <c r="BP5" s="59"/>
      <c r="BQ5" s="58"/>
      <c r="BR5" s="58"/>
      <c r="BS5" s="58"/>
      <c r="BT5" s="58"/>
      <c r="BU5" s="59"/>
    </row>
    <row r="6" spans="1:73" ht="11.25" customHeight="1" x14ac:dyDescent="0.3">
      <c r="A6" s="8">
        <f>DATEVALUE(CONCATENATE("01/09/",$A$1))</f>
        <v>44075</v>
      </c>
      <c r="B6" s="9">
        <f t="shared" ref="B6:B35" si="0">WEEKDAY(A6)</f>
        <v>3</v>
      </c>
      <c r="C6" s="10" t="str">
        <f t="shared" ref="C6:C35" si="1">IF(B6=1,"D",IF(B6=2,"L",IF(B6=3,"M",IF(B6=4,"M",IF(B6=5,"J",IF(B6=6,"V",IF(B6=7,"S","")))))))</f>
        <v>M</v>
      </c>
      <c r="D6" s="11">
        <f t="shared" ref="D6:D35" si="2">DAY(A6)</f>
        <v>1</v>
      </c>
      <c r="E6" s="55" t="str">
        <f t="shared" ref="E6:E36" si="3">IF(B6=2,"S","")&amp;" "&amp;IF(B6=2,ROUNDUP((A6-(DATEVALUE(CONCATENATE("1/1/",$A$1))))/7,0)+1,"")</f>
        <v xml:space="preserve"> </v>
      </c>
      <c r="F6" s="13">
        <f>A35+1</f>
        <v>44105</v>
      </c>
      <c r="G6" s="14">
        <f t="shared" ref="G6:G36" si="4">WEEKDAY(F6)</f>
        <v>5</v>
      </c>
      <c r="H6" s="15" t="str">
        <f t="shared" ref="H6:H36" si="5">IF(G6=1,"D",IF(G6=2,"L",IF(G6=3,"M",IF(G6=4,"M",IF(G6=5,"J",IF(G6=6,"V",IF(G6=7,"S","")))))))</f>
        <v>J</v>
      </c>
      <c r="I6" s="16">
        <f t="shared" ref="I6:I36" si="6">DAY(F6)</f>
        <v>1</v>
      </c>
      <c r="J6" s="56" t="str">
        <f t="shared" ref="J6:J36" si="7">IF(G6=2,"S","")&amp;" "&amp;IF(G6=2,ROUNDUP((F6-(DATEVALUE(CONCATENATE("1/1/",$A$1))))/7,0)+1,"")</f>
        <v xml:space="preserve"> </v>
      </c>
      <c r="K6" s="13">
        <f>F36+1</f>
        <v>44136</v>
      </c>
      <c r="L6" s="14">
        <f t="shared" ref="L6:L35" si="8">WEEKDAY(K6)</f>
        <v>1</v>
      </c>
      <c r="M6" s="17" t="str">
        <f>IF(L6=1,"D",IF(L6=2,"L",IF(L6=3,"M",IF(L6=4,"M",IF(L6=5,"J",IF(L6=6,"V",IF(L6=7,"S","")))))))</f>
        <v>D</v>
      </c>
      <c r="N6" s="18">
        <f>DAY(K6)</f>
        <v>1</v>
      </c>
      <c r="O6" s="67" t="str">
        <f t="shared" ref="O6:O36" si="9">IF(L6=2,"S","")&amp;" "&amp;IF(L6=2,ROUNDUP((K6-(DATEVALUE(CONCATENATE("1/1/",$A$1))))/7,0)+1,"")</f>
        <v xml:space="preserve"> </v>
      </c>
      <c r="P6" s="14">
        <f>K35+1</f>
        <v>44166</v>
      </c>
      <c r="Q6" s="14">
        <f t="shared" ref="Q6:Q36" si="10">WEEKDAY(P6)</f>
        <v>3</v>
      </c>
      <c r="R6" s="10" t="str">
        <f t="shared" ref="R6:R36" si="11">IF(Q6=1,"D",IF(Q6=2,"L",IF(Q6=3,"M",IF(Q6=4,"M",IF(Q6=5,"J",IF(Q6=6,"V",IF(Q6=7,"S","")))))))</f>
        <v>M</v>
      </c>
      <c r="S6" s="11">
        <f t="shared" ref="S6:S36" si="12">DAY(P6)</f>
        <v>1</v>
      </c>
      <c r="T6" s="67" t="str">
        <f t="shared" ref="T6:T36" si="13">IF(Q6=2,"S","")&amp;" "&amp;IF(Q6=2,ROUNDUP((P6-(DATEVALUE(CONCATENATE("1/1/",$A$1))))/7,0)+1,"")</f>
        <v xml:space="preserve"> </v>
      </c>
      <c r="U6" s="19">
        <f>DATEVALUE(CONCATENATE("1/1/",$V$4))</f>
        <v>44197</v>
      </c>
      <c r="V6" s="14">
        <f t="shared" ref="V6:V36" si="14">WEEKDAY(U6)</f>
        <v>6</v>
      </c>
      <c r="W6" s="73" t="str">
        <f t="shared" ref="W6:W36" si="15">IF(V6=1,"D",IF(V6=2,"L",IF(V6=3,"M",IF(V6=4,"M",IF(V6=5,"J",IF(V6=6,"V",IF(V6=7,"S","")))))))</f>
        <v>V</v>
      </c>
      <c r="X6" s="74">
        <f t="shared" ref="X6:X36" si="16">DAY(U6)</f>
        <v>1</v>
      </c>
      <c r="Y6" s="68" t="str">
        <f t="shared" ref="Y6:Y36" si="17">IF(V6=2,"S","")&amp;" "&amp;IF(V6=2,ROUNDUP((U6-(DATEVALUE(CONCATENATE("1/1/",$V$4))))/7,0),"")</f>
        <v xml:space="preserve"> </v>
      </c>
      <c r="Z6" s="13">
        <f>U36+1</f>
        <v>44228</v>
      </c>
      <c r="AA6" s="14">
        <f t="shared" ref="AA6:AA34" si="18">WEEKDAY(Z6)</f>
        <v>2</v>
      </c>
      <c r="AB6" s="10" t="str">
        <f t="shared" ref="AB6:AB26" si="19">IF(AA6=1,"D",IF(AA6=2,"L",IF(AA6=3,"M",IF(AA6=4,"M",IF(AA6=5,"J",IF(AA6=6,"V",IF(AA6=7,"S","")))))))</f>
        <v>L</v>
      </c>
      <c r="AC6" s="16">
        <f t="shared" ref="AC6:AC33" si="20">DAY(Z6)</f>
        <v>1</v>
      </c>
      <c r="AD6" s="68" t="str">
        <f t="shared" ref="AD6:AD33" si="21">IF(AA6=2,"S","")&amp;" "&amp;IF(AA6=2,ROUNDUP((Z6-(DATEVALUE(CONCATENATE("1/1/",$V$4))))/7,0),"")</f>
        <v>S 5</v>
      </c>
      <c r="AE6" s="14"/>
      <c r="AF6" s="14"/>
      <c r="AG6" s="61"/>
      <c r="AH6" s="11"/>
      <c r="AI6" s="21"/>
      <c r="AJ6" s="21"/>
      <c r="AK6" s="14"/>
      <c r="AL6" s="14"/>
      <c r="AM6" s="33"/>
      <c r="AN6" s="11"/>
      <c r="AO6" s="21"/>
      <c r="AP6" s="21"/>
      <c r="AQ6" s="14"/>
      <c r="AR6" s="14"/>
      <c r="AS6" s="62"/>
      <c r="AT6" s="18"/>
      <c r="AU6" s="21"/>
      <c r="AV6" s="21"/>
      <c r="AW6" s="14"/>
      <c r="AX6" s="14"/>
      <c r="AY6" s="33"/>
      <c r="AZ6" s="11"/>
      <c r="BA6" s="21"/>
      <c r="BB6" s="21"/>
      <c r="BC6" s="14"/>
      <c r="BD6" s="14"/>
      <c r="BE6" s="33"/>
      <c r="BF6" s="11"/>
      <c r="BG6" s="12"/>
      <c r="BH6" s="12"/>
      <c r="BI6" s="14"/>
      <c r="BJ6" s="14"/>
      <c r="BK6" s="63"/>
      <c r="BL6" s="23"/>
      <c r="BM6" s="12"/>
      <c r="BN6" s="12"/>
      <c r="BO6" s="14"/>
      <c r="BP6" s="14"/>
      <c r="BQ6" s="63"/>
      <c r="BR6" s="23"/>
      <c r="BS6" s="12"/>
      <c r="BT6" s="12"/>
      <c r="BU6" s="8"/>
    </row>
    <row r="7" spans="1:73" ht="11.25" customHeight="1" x14ac:dyDescent="0.3">
      <c r="A7" s="8">
        <f t="shared" ref="A7:A35" si="22">A6+1</f>
        <v>44076</v>
      </c>
      <c r="B7" s="8">
        <f t="shared" si="0"/>
        <v>4</v>
      </c>
      <c r="C7" s="10" t="str">
        <f t="shared" si="1"/>
        <v>M</v>
      </c>
      <c r="D7" s="11">
        <f t="shared" si="2"/>
        <v>2</v>
      </c>
      <c r="E7" s="55" t="str">
        <f t="shared" si="3"/>
        <v xml:space="preserve"> </v>
      </c>
      <c r="F7" s="13">
        <f t="shared" ref="F7:F36" si="23">F6+1</f>
        <v>44106</v>
      </c>
      <c r="G7" s="14">
        <f t="shared" si="4"/>
        <v>6</v>
      </c>
      <c r="H7" s="10" t="str">
        <f t="shared" si="5"/>
        <v>V</v>
      </c>
      <c r="I7" s="11">
        <f t="shared" si="6"/>
        <v>2</v>
      </c>
      <c r="J7" s="55" t="str">
        <f t="shared" si="7"/>
        <v xml:space="preserve"> </v>
      </c>
      <c r="K7" s="13">
        <f t="shared" ref="K7:K35" si="24">K6+1</f>
        <v>44137</v>
      </c>
      <c r="L7" s="13">
        <f t="shared" si="8"/>
        <v>2</v>
      </c>
      <c r="M7" s="10" t="str">
        <f t="shared" ref="M7:M35" si="25">IF(L7=1,"D",IF(L7=2,"L",IF(L7=3,"M",IF(L7=4,"M",IF(L7=5,"J",IF(L7=6,"V",IF(L7=7,"S","")))))))</f>
        <v>L</v>
      </c>
      <c r="N7" s="11">
        <f t="shared" ref="N7:N35" si="26">DAY(K7)</f>
        <v>2</v>
      </c>
      <c r="O7" s="67" t="str">
        <f t="shared" si="9"/>
        <v>S 45</v>
      </c>
      <c r="P7" s="13">
        <f t="shared" ref="P7:P36" si="27">P6+1</f>
        <v>44167</v>
      </c>
      <c r="Q7" s="13">
        <f t="shared" si="10"/>
        <v>4</v>
      </c>
      <c r="R7" s="10" t="str">
        <f t="shared" si="11"/>
        <v>M</v>
      </c>
      <c r="S7" s="11">
        <f t="shared" si="12"/>
        <v>2</v>
      </c>
      <c r="T7" s="67" t="str">
        <f t="shared" si="13"/>
        <v xml:space="preserve"> </v>
      </c>
      <c r="U7" s="13">
        <f t="shared" ref="U7:U36" si="28">U6+1</f>
        <v>44198</v>
      </c>
      <c r="V7" s="14">
        <f t="shared" si="14"/>
        <v>7</v>
      </c>
      <c r="W7" s="22" t="str">
        <f t="shared" si="15"/>
        <v>S</v>
      </c>
      <c r="X7" s="23">
        <f t="shared" si="16"/>
        <v>2</v>
      </c>
      <c r="Y7" s="67" t="str">
        <f t="shared" si="17"/>
        <v xml:space="preserve"> </v>
      </c>
      <c r="Z7" s="13">
        <f t="shared" ref="Z7:Z34" si="29">Z6+1</f>
        <v>44229</v>
      </c>
      <c r="AA7" s="13">
        <f t="shared" si="18"/>
        <v>3</v>
      </c>
      <c r="AB7" s="10" t="str">
        <f t="shared" si="19"/>
        <v>M</v>
      </c>
      <c r="AC7" s="11">
        <f t="shared" si="20"/>
        <v>2</v>
      </c>
      <c r="AD7" s="67" t="str">
        <f t="shared" si="21"/>
        <v xml:space="preserve"> </v>
      </c>
      <c r="AE7" s="13"/>
      <c r="AF7" s="14"/>
      <c r="AG7" s="61"/>
      <c r="AH7" s="11"/>
      <c r="AI7" s="21"/>
      <c r="AJ7" s="21"/>
      <c r="AK7" s="14"/>
      <c r="AL7" s="14"/>
      <c r="AM7" s="33"/>
      <c r="AN7" s="11"/>
      <c r="AO7" s="21"/>
      <c r="AP7" s="21"/>
      <c r="AQ7" s="14"/>
      <c r="AR7" s="14"/>
      <c r="AS7" s="61"/>
      <c r="AT7" s="45"/>
      <c r="AU7" s="21"/>
      <c r="AV7" s="21"/>
      <c r="AW7" s="14"/>
      <c r="AX7" s="14"/>
      <c r="AY7" s="33"/>
      <c r="AZ7" s="11"/>
      <c r="BA7" s="21"/>
      <c r="BB7" s="21"/>
      <c r="BC7" s="14"/>
      <c r="BD7" s="14"/>
      <c r="BE7" s="33"/>
      <c r="BF7" s="11"/>
      <c r="BG7" s="12"/>
      <c r="BH7" s="12"/>
      <c r="BI7" s="14"/>
      <c r="BJ7" s="14"/>
      <c r="BK7" s="63"/>
      <c r="BL7" s="23"/>
      <c r="BM7" s="12"/>
      <c r="BN7" s="12"/>
      <c r="BO7" s="14"/>
      <c r="BP7" s="14"/>
      <c r="BQ7" s="63"/>
      <c r="BR7" s="23"/>
      <c r="BS7" s="12"/>
      <c r="BT7" s="12"/>
      <c r="BU7" s="8"/>
    </row>
    <row r="8" spans="1:73" ht="11.25" customHeight="1" x14ac:dyDescent="0.3">
      <c r="A8" s="8">
        <f t="shared" si="22"/>
        <v>44077</v>
      </c>
      <c r="B8" s="8">
        <f t="shared" si="0"/>
        <v>5</v>
      </c>
      <c r="C8" s="10" t="str">
        <f t="shared" si="1"/>
        <v>J</v>
      </c>
      <c r="D8" s="11">
        <f t="shared" si="2"/>
        <v>3</v>
      </c>
      <c r="E8" s="55" t="str">
        <f t="shared" si="3"/>
        <v xml:space="preserve"> </v>
      </c>
      <c r="F8" s="13">
        <f t="shared" si="23"/>
        <v>44107</v>
      </c>
      <c r="G8" s="14">
        <f t="shared" si="4"/>
        <v>7</v>
      </c>
      <c r="H8" s="10" t="str">
        <f t="shared" si="5"/>
        <v>S</v>
      </c>
      <c r="I8" s="11">
        <f t="shared" si="6"/>
        <v>3</v>
      </c>
      <c r="J8" s="55" t="str">
        <f t="shared" si="7"/>
        <v xml:space="preserve"> </v>
      </c>
      <c r="K8" s="13">
        <f t="shared" si="24"/>
        <v>44138</v>
      </c>
      <c r="L8" s="13">
        <f t="shared" si="8"/>
        <v>3</v>
      </c>
      <c r="M8" s="10" t="str">
        <f t="shared" si="25"/>
        <v>M</v>
      </c>
      <c r="N8" s="11">
        <f t="shared" si="26"/>
        <v>3</v>
      </c>
      <c r="O8" s="67" t="str">
        <f t="shared" si="9"/>
        <v xml:space="preserve"> </v>
      </c>
      <c r="P8" s="13">
        <f t="shared" si="27"/>
        <v>44168</v>
      </c>
      <c r="Q8" s="13">
        <f t="shared" si="10"/>
        <v>5</v>
      </c>
      <c r="R8" s="10" t="str">
        <f t="shared" si="11"/>
        <v>J</v>
      </c>
      <c r="S8" s="11">
        <f t="shared" si="12"/>
        <v>3</v>
      </c>
      <c r="T8" s="67" t="str">
        <f t="shared" si="13"/>
        <v xml:space="preserve"> </v>
      </c>
      <c r="U8" s="13">
        <f t="shared" si="28"/>
        <v>44199</v>
      </c>
      <c r="V8" s="14">
        <f t="shared" si="14"/>
        <v>1</v>
      </c>
      <c r="W8" s="22" t="str">
        <f t="shared" si="15"/>
        <v>D</v>
      </c>
      <c r="X8" s="23">
        <f t="shared" si="16"/>
        <v>3</v>
      </c>
      <c r="Y8" s="67" t="str">
        <f t="shared" si="17"/>
        <v xml:space="preserve"> </v>
      </c>
      <c r="Z8" s="13">
        <f t="shared" si="29"/>
        <v>44230</v>
      </c>
      <c r="AA8" s="13">
        <f t="shared" si="18"/>
        <v>4</v>
      </c>
      <c r="AB8" s="10" t="str">
        <f t="shared" si="19"/>
        <v>M</v>
      </c>
      <c r="AC8" s="11">
        <f t="shared" si="20"/>
        <v>3</v>
      </c>
      <c r="AD8" s="67" t="str">
        <f t="shared" si="21"/>
        <v xml:space="preserve"> </v>
      </c>
      <c r="AE8" s="13"/>
      <c r="AF8" s="14"/>
      <c r="AG8" s="61"/>
      <c r="AH8" s="11"/>
      <c r="AI8" s="21"/>
      <c r="AJ8" s="21"/>
      <c r="AK8" s="14"/>
      <c r="AL8" s="14"/>
      <c r="AM8" s="33"/>
      <c r="AN8" s="11"/>
      <c r="AO8" s="21"/>
      <c r="AP8" s="21"/>
      <c r="AQ8" s="14"/>
      <c r="AR8" s="14"/>
      <c r="AS8" s="61"/>
      <c r="AT8" s="24"/>
      <c r="AU8" s="21"/>
      <c r="AV8" s="21"/>
      <c r="AW8" s="14"/>
      <c r="AX8" s="14"/>
      <c r="AY8" s="33"/>
      <c r="AZ8" s="11"/>
      <c r="BA8" s="21"/>
      <c r="BB8" s="21"/>
      <c r="BC8" s="14"/>
      <c r="BD8" s="14"/>
      <c r="BE8" s="33"/>
      <c r="BF8" s="11"/>
      <c r="BG8" s="12"/>
      <c r="BH8" s="12"/>
      <c r="BI8" s="14"/>
      <c r="BJ8" s="14"/>
      <c r="BK8" s="63"/>
      <c r="BL8" s="23"/>
      <c r="BM8" s="12"/>
      <c r="BN8" s="12"/>
      <c r="BO8" s="14"/>
      <c r="BP8" s="14"/>
      <c r="BQ8" s="33"/>
      <c r="BR8" s="11"/>
      <c r="BS8" s="12"/>
      <c r="BT8" s="12"/>
      <c r="BU8" s="8"/>
    </row>
    <row r="9" spans="1:73" ht="11.25" customHeight="1" x14ac:dyDescent="0.3">
      <c r="A9" s="8">
        <f t="shared" si="22"/>
        <v>44078</v>
      </c>
      <c r="B9" s="8">
        <f t="shared" si="0"/>
        <v>6</v>
      </c>
      <c r="C9" s="10" t="str">
        <f t="shared" si="1"/>
        <v>V</v>
      </c>
      <c r="D9" s="11">
        <f t="shared" si="2"/>
        <v>4</v>
      </c>
      <c r="E9" s="55" t="str">
        <f t="shared" si="3"/>
        <v xml:space="preserve"> </v>
      </c>
      <c r="F9" s="13">
        <f t="shared" si="23"/>
        <v>44108</v>
      </c>
      <c r="G9" s="14">
        <f t="shared" si="4"/>
        <v>1</v>
      </c>
      <c r="H9" s="10" t="str">
        <f t="shared" si="5"/>
        <v>D</v>
      </c>
      <c r="I9" s="11">
        <f t="shared" si="6"/>
        <v>4</v>
      </c>
      <c r="J9" s="55" t="str">
        <f t="shared" si="7"/>
        <v xml:space="preserve"> </v>
      </c>
      <c r="K9" s="13">
        <f t="shared" si="24"/>
        <v>44139</v>
      </c>
      <c r="L9" s="13">
        <f t="shared" si="8"/>
        <v>4</v>
      </c>
      <c r="M9" s="10" t="str">
        <f t="shared" si="25"/>
        <v>M</v>
      </c>
      <c r="N9" s="11">
        <f t="shared" si="26"/>
        <v>4</v>
      </c>
      <c r="O9" s="67" t="str">
        <f t="shared" si="9"/>
        <v xml:space="preserve"> </v>
      </c>
      <c r="P9" s="13">
        <f t="shared" si="27"/>
        <v>44169</v>
      </c>
      <c r="Q9" s="13">
        <f t="shared" si="10"/>
        <v>6</v>
      </c>
      <c r="R9" s="10" t="str">
        <f t="shared" si="11"/>
        <v>V</v>
      </c>
      <c r="S9" s="11">
        <f t="shared" si="12"/>
        <v>4</v>
      </c>
      <c r="T9" s="67" t="str">
        <f t="shared" si="13"/>
        <v xml:space="preserve"> </v>
      </c>
      <c r="U9" s="13">
        <f t="shared" si="28"/>
        <v>44200</v>
      </c>
      <c r="V9" s="14">
        <f t="shared" si="14"/>
        <v>2</v>
      </c>
      <c r="W9" s="10" t="str">
        <f t="shared" si="15"/>
        <v>L</v>
      </c>
      <c r="X9" s="11">
        <f t="shared" si="16"/>
        <v>4</v>
      </c>
      <c r="Y9" s="67" t="str">
        <f t="shared" si="17"/>
        <v>S 1</v>
      </c>
      <c r="Z9" s="13">
        <f t="shared" si="29"/>
        <v>44231</v>
      </c>
      <c r="AA9" s="13">
        <f t="shared" si="18"/>
        <v>5</v>
      </c>
      <c r="AB9" s="10" t="str">
        <f t="shared" si="19"/>
        <v>J</v>
      </c>
      <c r="AC9" s="11">
        <f t="shared" si="20"/>
        <v>4</v>
      </c>
      <c r="AD9" s="67" t="str">
        <f t="shared" si="21"/>
        <v xml:space="preserve"> </v>
      </c>
      <c r="AE9" s="13"/>
      <c r="AF9" s="14"/>
      <c r="AG9" s="61"/>
      <c r="AH9" s="11"/>
      <c r="AI9" s="21"/>
      <c r="AJ9" s="21"/>
      <c r="AK9" s="14"/>
      <c r="AL9" s="14"/>
      <c r="AM9" s="33"/>
      <c r="AN9" s="11"/>
      <c r="AO9" s="21"/>
      <c r="AP9" s="21"/>
      <c r="AQ9" s="14"/>
      <c r="AR9" s="14"/>
      <c r="AS9" s="61"/>
      <c r="AT9" s="24"/>
      <c r="AU9" s="21"/>
      <c r="AV9" s="21"/>
      <c r="AW9" s="14"/>
      <c r="AX9" s="14"/>
      <c r="AY9" s="33"/>
      <c r="AZ9" s="11"/>
      <c r="BA9" s="21"/>
      <c r="BB9" s="21"/>
      <c r="BC9" s="14"/>
      <c r="BD9" s="14"/>
      <c r="BE9" s="33"/>
      <c r="BF9" s="11"/>
      <c r="BG9" s="12"/>
      <c r="BH9" s="12"/>
      <c r="BI9" s="14"/>
      <c r="BJ9" s="14"/>
      <c r="BK9" s="63"/>
      <c r="BL9" s="23"/>
      <c r="BM9" s="12"/>
      <c r="BN9" s="12"/>
      <c r="BO9" s="14"/>
      <c r="BP9" s="14"/>
      <c r="BQ9" s="33"/>
      <c r="BR9" s="11"/>
      <c r="BS9" s="12"/>
      <c r="BT9" s="12"/>
      <c r="BU9" s="8"/>
    </row>
    <row r="10" spans="1:73" ht="11.25" customHeight="1" x14ac:dyDescent="0.3">
      <c r="A10" s="8">
        <f t="shared" si="22"/>
        <v>44079</v>
      </c>
      <c r="B10" s="8">
        <f t="shared" si="0"/>
        <v>7</v>
      </c>
      <c r="C10" s="10" t="str">
        <f t="shared" si="1"/>
        <v>S</v>
      </c>
      <c r="D10" s="11">
        <f t="shared" si="2"/>
        <v>5</v>
      </c>
      <c r="E10" s="55" t="str">
        <f t="shared" si="3"/>
        <v xml:space="preserve"> </v>
      </c>
      <c r="F10" s="13">
        <f t="shared" si="23"/>
        <v>44109</v>
      </c>
      <c r="G10" s="14">
        <f t="shared" si="4"/>
        <v>2</v>
      </c>
      <c r="H10" s="10" t="str">
        <f t="shared" si="5"/>
        <v>L</v>
      </c>
      <c r="I10" s="11">
        <f t="shared" si="6"/>
        <v>5</v>
      </c>
      <c r="J10" s="69" t="s">
        <v>24</v>
      </c>
      <c r="K10" s="13">
        <f t="shared" si="24"/>
        <v>44140</v>
      </c>
      <c r="L10" s="13">
        <f t="shared" si="8"/>
        <v>5</v>
      </c>
      <c r="M10" s="10" t="str">
        <f t="shared" si="25"/>
        <v>J</v>
      </c>
      <c r="N10" s="11">
        <f t="shared" si="26"/>
        <v>5</v>
      </c>
      <c r="O10" s="67" t="str">
        <f t="shared" si="9"/>
        <v xml:space="preserve"> </v>
      </c>
      <c r="P10" s="13">
        <f t="shared" si="27"/>
        <v>44170</v>
      </c>
      <c r="Q10" s="13">
        <f t="shared" si="10"/>
        <v>7</v>
      </c>
      <c r="R10" s="10" t="str">
        <f t="shared" si="11"/>
        <v>S</v>
      </c>
      <c r="S10" s="11">
        <f t="shared" si="12"/>
        <v>5</v>
      </c>
      <c r="T10" s="67" t="str">
        <f t="shared" si="13"/>
        <v xml:space="preserve"> </v>
      </c>
      <c r="U10" s="13">
        <f t="shared" si="28"/>
        <v>44201</v>
      </c>
      <c r="V10" s="14">
        <f t="shared" si="14"/>
        <v>3</v>
      </c>
      <c r="W10" s="10" t="str">
        <f t="shared" si="15"/>
        <v>M</v>
      </c>
      <c r="X10" s="11">
        <f t="shared" si="16"/>
        <v>5</v>
      </c>
      <c r="Y10" s="67" t="str">
        <f t="shared" si="17"/>
        <v xml:space="preserve"> </v>
      </c>
      <c r="Z10" s="13">
        <f t="shared" si="29"/>
        <v>44232</v>
      </c>
      <c r="AA10" s="13">
        <f t="shared" si="18"/>
        <v>6</v>
      </c>
      <c r="AB10" s="10" t="str">
        <f t="shared" si="19"/>
        <v>V</v>
      </c>
      <c r="AC10" s="11">
        <f t="shared" si="20"/>
        <v>5</v>
      </c>
      <c r="AD10" s="67" t="str">
        <f t="shared" si="21"/>
        <v xml:space="preserve"> </v>
      </c>
      <c r="AE10" s="13"/>
      <c r="AF10" s="14"/>
      <c r="AG10" s="61"/>
      <c r="AH10" s="11"/>
      <c r="AI10" s="21"/>
      <c r="AJ10" s="21"/>
      <c r="AK10" s="14"/>
      <c r="AL10" s="14"/>
      <c r="AM10" s="62"/>
      <c r="AN10" s="18"/>
      <c r="AO10" s="21"/>
      <c r="AP10" s="21"/>
      <c r="AQ10" s="14"/>
      <c r="AR10" s="14"/>
      <c r="AS10" s="61"/>
      <c r="AT10" s="24"/>
      <c r="AU10" s="21"/>
      <c r="AV10" s="21"/>
      <c r="AW10" s="14"/>
      <c r="AX10" s="14"/>
      <c r="AY10" s="33"/>
      <c r="AZ10" s="11"/>
      <c r="BA10" s="21"/>
      <c r="BB10" s="21"/>
      <c r="BC10" s="14"/>
      <c r="BD10" s="14"/>
      <c r="BE10" s="33"/>
      <c r="BF10" s="11"/>
      <c r="BG10" s="12"/>
      <c r="BH10" s="12"/>
      <c r="BI10" s="14"/>
      <c r="BJ10" s="14"/>
      <c r="BK10" s="63"/>
      <c r="BL10" s="23"/>
      <c r="BM10" s="12"/>
      <c r="BN10" s="12"/>
      <c r="BO10" s="14"/>
      <c r="BP10" s="14"/>
      <c r="BQ10" s="33"/>
      <c r="BR10" s="11"/>
      <c r="BS10" s="12"/>
      <c r="BT10" s="12"/>
      <c r="BU10" s="8"/>
    </row>
    <row r="11" spans="1:73" ht="11.25" customHeight="1" x14ac:dyDescent="0.3">
      <c r="A11" s="8">
        <f t="shared" si="22"/>
        <v>44080</v>
      </c>
      <c r="B11" s="8">
        <f t="shared" si="0"/>
        <v>1</v>
      </c>
      <c r="C11" s="10" t="str">
        <f t="shared" si="1"/>
        <v>D</v>
      </c>
      <c r="D11" s="11">
        <f t="shared" si="2"/>
        <v>6</v>
      </c>
      <c r="E11" s="55" t="str">
        <f t="shared" si="3"/>
        <v xml:space="preserve"> </v>
      </c>
      <c r="F11" s="13">
        <f t="shared" si="23"/>
        <v>44110</v>
      </c>
      <c r="G11" s="14">
        <f t="shared" si="4"/>
        <v>3</v>
      </c>
      <c r="H11" s="10" t="str">
        <f t="shared" si="5"/>
        <v>M</v>
      </c>
      <c r="I11" s="11">
        <f t="shared" si="6"/>
        <v>6</v>
      </c>
      <c r="J11" s="55" t="str">
        <f t="shared" si="7"/>
        <v xml:space="preserve"> </v>
      </c>
      <c r="K11" s="13">
        <f t="shared" si="24"/>
        <v>44141</v>
      </c>
      <c r="L11" s="13">
        <f t="shared" si="8"/>
        <v>6</v>
      </c>
      <c r="M11" s="10" t="str">
        <f t="shared" si="25"/>
        <v>V</v>
      </c>
      <c r="N11" s="11">
        <f t="shared" si="26"/>
        <v>6</v>
      </c>
      <c r="O11" s="67" t="str">
        <f t="shared" si="9"/>
        <v xml:space="preserve"> </v>
      </c>
      <c r="P11" s="13">
        <f t="shared" si="27"/>
        <v>44171</v>
      </c>
      <c r="Q11" s="13">
        <f t="shared" si="10"/>
        <v>1</v>
      </c>
      <c r="R11" s="10" t="str">
        <f t="shared" si="11"/>
        <v>D</v>
      </c>
      <c r="S11" s="11">
        <f t="shared" si="12"/>
        <v>6</v>
      </c>
      <c r="T11" s="67" t="str">
        <f t="shared" si="13"/>
        <v xml:space="preserve"> </v>
      </c>
      <c r="U11" s="13">
        <f t="shared" si="28"/>
        <v>44202</v>
      </c>
      <c r="V11" s="14">
        <f t="shared" si="14"/>
        <v>4</v>
      </c>
      <c r="W11" s="10" t="str">
        <f t="shared" si="15"/>
        <v>M</v>
      </c>
      <c r="X11" s="11">
        <f t="shared" si="16"/>
        <v>6</v>
      </c>
      <c r="Y11" s="67" t="str">
        <f t="shared" si="17"/>
        <v xml:space="preserve"> </v>
      </c>
      <c r="Z11" s="13">
        <f t="shared" si="29"/>
        <v>44233</v>
      </c>
      <c r="AA11" s="13">
        <f t="shared" si="18"/>
        <v>7</v>
      </c>
      <c r="AB11" s="20" t="str">
        <f t="shared" si="19"/>
        <v>S</v>
      </c>
      <c r="AC11" s="11">
        <f t="shared" si="20"/>
        <v>6</v>
      </c>
      <c r="AD11" s="67" t="str">
        <f t="shared" si="21"/>
        <v xml:space="preserve"> </v>
      </c>
      <c r="AE11" s="13"/>
      <c r="AF11" s="14"/>
      <c r="AG11" s="61"/>
      <c r="AH11" s="11"/>
      <c r="AI11" s="21"/>
      <c r="AJ11" s="21"/>
      <c r="AK11" s="14"/>
      <c r="AL11" s="14"/>
      <c r="AM11" s="33"/>
      <c r="AN11" s="11"/>
      <c r="AO11" s="21"/>
      <c r="AP11" s="21"/>
      <c r="AQ11" s="14"/>
      <c r="AR11" s="14"/>
      <c r="AS11" s="61"/>
      <c r="AT11" s="11"/>
      <c r="AU11" s="21"/>
      <c r="AV11" s="21"/>
      <c r="AW11" s="14"/>
      <c r="AX11" s="14"/>
      <c r="AY11" s="33"/>
      <c r="AZ11" s="11"/>
      <c r="BA11" s="21"/>
      <c r="BB11" s="21"/>
      <c r="BC11" s="14"/>
      <c r="BD11" s="14"/>
      <c r="BE11" s="33"/>
      <c r="BF11" s="11"/>
      <c r="BG11" s="12"/>
      <c r="BH11" s="12"/>
      <c r="BI11" s="14"/>
      <c r="BJ11" s="14"/>
      <c r="BK11" s="63"/>
      <c r="BL11" s="23"/>
      <c r="BM11" s="12"/>
      <c r="BN11" s="12"/>
      <c r="BO11" s="14"/>
      <c r="BP11" s="14"/>
      <c r="BQ11" s="33"/>
      <c r="BR11" s="11"/>
      <c r="BS11" s="12"/>
      <c r="BT11" s="12"/>
      <c r="BU11" s="8"/>
    </row>
    <row r="12" spans="1:73" ht="11.25" customHeight="1" x14ac:dyDescent="0.3">
      <c r="A12" s="8">
        <f t="shared" si="22"/>
        <v>44081</v>
      </c>
      <c r="B12" s="8">
        <f t="shared" si="0"/>
        <v>2</v>
      </c>
      <c r="C12" s="10" t="str">
        <f t="shared" si="1"/>
        <v>L</v>
      </c>
      <c r="D12" s="11">
        <f t="shared" si="2"/>
        <v>7</v>
      </c>
      <c r="E12" s="55" t="str">
        <f t="shared" si="3"/>
        <v>S 37</v>
      </c>
      <c r="F12" s="13">
        <f t="shared" si="23"/>
        <v>44111</v>
      </c>
      <c r="G12" s="14">
        <f t="shared" si="4"/>
        <v>4</v>
      </c>
      <c r="H12" s="10" t="str">
        <f t="shared" si="5"/>
        <v>M</v>
      </c>
      <c r="I12" s="11">
        <f t="shared" si="6"/>
        <v>7</v>
      </c>
      <c r="J12" s="55" t="str">
        <f t="shared" si="7"/>
        <v xml:space="preserve"> </v>
      </c>
      <c r="K12" s="13">
        <f t="shared" si="24"/>
        <v>44142</v>
      </c>
      <c r="L12" s="13">
        <f t="shared" si="8"/>
        <v>7</v>
      </c>
      <c r="M12" s="10" t="str">
        <f t="shared" si="25"/>
        <v>S</v>
      </c>
      <c r="N12" s="11">
        <f t="shared" si="26"/>
        <v>7</v>
      </c>
      <c r="O12" s="67" t="str">
        <f t="shared" si="9"/>
        <v xml:space="preserve"> </v>
      </c>
      <c r="P12" s="13">
        <f t="shared" si="27"/>
        <v>44172</v>
      </c>
      <c r="Q12" s="13">
        <f t="shared" si="10"/>
        <v>2</v>
      </c>
      <c r="R12" s="10" t="str">
        <f t="shared" si="11"/>
        <v>L</v>
      </c>
      <c r="S12" s="11">
        <f t="shared" si="12"/>
        <v>7</v>
      </c>
      <c r="T12" s="76" t="s">
        <v>28</v>
      </c>
      <c r="U12" s="13">
        <f t="shared" si="28"/>
        <v>44203</v>
      </c>
      <c r="V12" s="14">
        <f t="shared" si="14"/>
        <v>5</v>
      </c>
      <c r="W12" s="10" t="str">
        <f t="shared" si="15"/>
        <v>J</v>
      </c>
      <c r="X12" s="11">
        <f t="shared" si="16"/>
        <v>7</v>
      </c>
      <c r="Y12" s="67" t="str">
        <f t="shared" si="17"/>
        <v xml:space="preserve"> </v>
      </c>
      <c r="Z12" s="13">
        <f t="shared" si="29"/>
        <v>44234</v>
      </c>
      <c r="AA12" s="13">
        <f t="shared" si="18"/>
        <v>1</v>
      </c>
      <c r="AB12" s="20" t="str">
        <f t="shared" si="19"/>
        <v>D</v>
      </c>
      <c r="AC12" s="11">
        <f t="shared" si="20"/>
        <v>7</v>
      </c>
      <c r="AD12" s="67" t="str">
        <f t="shared" si="21"/>
        <v xml:space="preserve"> </v>
      </c>
      <c r="AE12" s="13"/>
      <c r="AF12" s="14"/>
      <c r="AG12" s="61"/>
      <c r="AH12" s="11"/>
      <c r="AI12" s="21"/>
      <c r="AJ12" s="21"/>
      <c r="AK12" s="14"/>
      <c r="AL12" s="14"/>
      <c r="AM12" s="33"/>
      <c r="AN12" s="11"/>
      <c r="AO12" s="21"/>
      <c r="AP12" s="21"/>
      <c r="AQ12" s="14"/>
      <c r="AR12" s="14"/>
      <c r="AS12" s="61"/>
      <c r="AT12" s="11"/>
      <c r="AU12" s="21"/>
      <c r="AV12" s="21"/>
      <c r="AW12" s="14"/>
      <c r="AX12" s="14"/>
      <c r="AY12" s="33"/>
      <c r="AZ12" s="11"/>
      <c r="BA12" s="21"/>
      <c r="BB12" s="21"/>
      <c r="BC12" s="14"/>
      <c r="BD12" s="14"/>
      <c r="BE12" s="63"/>
      <c r="BF12" s="23"/>
      <c r="BG12" s="12"/>
      <c r="BH12" s="12"/>
      <c r="BI12" s="14"/>
      <c r="BJ12" s="14"/>
      <c r="BK12" s="63"/>
      <c r="BL12" s="23"/>
      <c r="BM12" s="12"/>
      <c r="BN12" s="12"/>
      <c r="BO12" s="14"/>
      <c r="BP12" s="14"/>
      <c r="BQ12" s="33"/>
      <c r="BR12" s="11"/>
      <c r="BS12" s="12"/>
      <c r="BT12" s="12"/>
      <c r="BU12" s="8"/>
    </row>
    <row r="13" spans="1:73" ht="11.25" customHeight="1" x14ac:dyDescent="0.3">
      <c r="A13" s="8">
        <f t="shared" si="22"/>
        <v>44082</v>
      </c>
      <c r="B13" s="8">
        <f t="shared" si="0"/>
        <v>3</v>
      </c>
      <c r="C13" s="10" t="str">
        <f t="shared" si="1"/>
        <v>M</v>
      </c>
      <c r="D13" s="11">
        <f t="shared" si="2"/>
        <v>8</v>
      </c>
      <c r="E13" s="55" t="str">
        <f t="shared" si="3"/>
        <v xml:space="preserve"> </v>
      </c>
      <c r="F13" s="13">
        <f t="shared" si="23"/>
        <v>44112</v>
      </c>
      <c r="G13" s="14">
        <f t="shared" si="4"/>
        <v>5</v>
      </c>
      <c r="H13" s="10" t="str">
        <f t="shared" si="5"/>
        <v>J</v>
      </c>
      <c r="I13" s="11">
        <f t="shared" si="6"/>
        <v>8</v>
      </c>
      <c r="J13" s="55" t="str">
        <f t="shared" si="7"/>
        <v xml:space="preserve"> </v>
      </c>
      <c r="K13" s="13">
        <f t="shared" si="24"/>
        <v>44143</v>
      </c>
      <c r="L13" s="13">
        <f t="shared" si="8"/>
        <v>1</v>
      </c>
      <c r="M13" s="10" t="str">
        <f t="shared" si="25"/>
        <v>D</v>
      </c>
      <c r="N13" s="11">
        <f t="shared" si="26"/>
        <v>8</v>
      </c>
      <c r="O13" s="67" t="str">
        <f t="shared" si="9"/>
        <v xml:space="preserve"> </v>
      </c>
      <c r="P13" s="13">
        <f t="shared" si="27"/>
        <v>44173</v>
      </c>
      <c r="Q13" s="13">
        <f t="shared" si="10"/>
        <v>3</v>
      </c>
      <c r="R13" s="10" t="str">
        <f t="shared" si="11"/>
        <v>M</v>
      </c>
      <c r="S13" s="11">
        <f t="shared" si="12"/>
        <v>8</v>
      </c>
      <c r="T13" s="67" t="str">
        <f t="shared" si="13"/>
        <v xml:space="preserve"> </v>
      </c>
      <c r="U13" s="13">
        <f t="shared" si="28"/>
        <v>44204</v>
      </c>
      <c r="V13" s="14">
        <f t="shared" si="14"/>
        <v>6</v>
      </c>
      <c r="W13" s="10" t="str">
        <f t="shared" si="15"/>
        <v>V</v>
      </c>
      <c r="X13" s="11">
        <f t="shared" si="16"/>
        <v>8</v>
      </c>
      <c r="Y13" s="67" t="str">
        <f t="shared" si="17"/>
        <v xml:space="preserve"> </v>
      </c>
      <c r="Z13" s="13">
        <f t="shared" si="29"/>
        <v>44235</v>
      </c>
      <c r="AA13" s="13">
        <f t="shared" si="18"/>
        <v>2</v>
      </c>
      <c r="AB13" s="20" t="str">
        <f t="shared" si="19"/>
        <v>L</v>
      </c>
      <c r="AC13" s="11">
        <f t="shared" si="20"/>
        <v>8</v>
      </c>
      <c r="AD13" s="67" t="str">
        <f t="shared" si="21"/>
        <v>S 6</v>
      </c>
      <c r="AE13" s="13"/>
      <c r="AF13" s="14"/>
      <c r="AG13" s="33"/>
      <c r="AH13" s="11"/>
      <c r="AI13" s="21"/>
      <c r="AJ13" s="21"/>
      <c r="AK13" s="14"/>
      <c r="AL13" s="14"/>
      <c r="AM13" s="33"/>
      <c r="AN13" s="11"/>
      <c r="AO13" s="21"/>
      <c r="AP13" s="21"/>
      <c r="AQ13" s="14"/>
      <c r="AR13" s="14"/>
      <c r="AS13" s="62"/>
      <c r="AT13" s="18"/>
      <c r="AU13" s="21"/>
      <c r="AV13" s="21"/>
      <c r="AW13" s="14"/>
      <c r="AX13" s="14"/>
      <c r="AY13" s="33"/>
      <c r="AZ13" s="11"/>
      <c r="BA13" s="21"/>
      <c r="BB13" s="21"/>
      <c r="BC13" s="14"/>
      <c r="BD13" s="14"/>
      <c r="BE13" s="63"/>
      <c r="BF13" s="23"/>
      <c r="BG13" s="12"/>
      <c r="BH13" s="12"/>
      <c r="BI13" s="14"/>
      <c r="BJ13" s="14"/>
      <c r="BK13" s="63"/>
      <c r="BL13" s="23"/>
      <c r="BM13" s="12"/>
      <c r="BN13" s="12"/>
      <c r="BO13" s="14"/>
      <c r="BP13" s="14"/>
      <c r="BQ13" s="33"/>
      <c r="BR13" s="11"/>
      <c r="BS13" s="12"/>
      <c r="BT13" s="12"/>
      <c r="BU13" s="8"/>
    </row>
    <row r="14" spans="1:73" ht="11.25" customHeight="1" x14ac:dyDescent="0.3">
      <c r="A14" s="8">
        <f t="shared" si="22"/>
        <v>44083</v>
      </c>
      <c r="B14" s="8">
        <f t="shared" si="0"/>
        <v>4</v>
      </c>
      <c r="C14" s="10" t="str">
        <f t="shared" si="1"/>
        <v>M</v>
      </c>
      <c r="D14" s="11">
        <f t="shared" si="2"/>
        <v>9</v>
      </c>
      <c r="E14" s="55" t="str">
        <f t="shared" si="3"/>
        <v xml:space="preserve"> </v>
      </c>
      <c r="F14" s="13">
        <f t="shared" si="23"/>
        <v>44113</v>
      </c>
      <c r="G14" s="14">
        <f t="shared" si="4"/>
        <v>6</v>
      </c>
      <c r="H14" s="10" t="str">
        <f t="shared" si="5"/>
        <v>V</v>
      </c>
      <c r="I14" s="11">
        <f t="shared" si="6"/>
        <v>9</v>
      </c>
      <c r="J14" s="55" t="str">
        <f t="shared" si="7"/>
        <v xml:space="preserve"> </v>
      </c>
      <c r="K14" s="13">
        <f t="shared" si="24"/>
        <v>44144</v>
      </c>
      <c r="L14" s="13">
        <f t="shared" si="8"/>
        <v>2</v>
      </c>
      <c r="M14" s="10" t="str">
        <f t="shared" si="25"/>
        <v>L</v>
      </c>
      <c r="N14" s="11">
        <f t="shared" si="26"/>
        <v>9</v>
      </c>
      <c r="O14" s="76" t="s">
        <v>29</v>
      </c>
      <c r="P14" s="13">
        <f t="shared" si="27"/>
        <v>44174</v>
      </c>
      <c r="Q14" s="13">
        <f t="shared" si="10"/>
        <v>4</v>
      </c>
      <c r="R14" s="10" t="str">
        <f t="shared" si="11"/>
        <v>M</v>
      </c>
      <c r="S14" s="11">
        <f t="shared" si="12"/>
        <v>9</v>
      </c>
      <c r="T14" s="67" t="str">
        <f t="shared" si="13"/>
        <v xml:space="preserve"> </v>
      </c>
      <c r="U14" s="13">
        <f t="shared" si="28"/>
        <v>44205</v>
      </c>
      <c r="V14" s="14">
        <f t="shared" si="14"/>
        <v>7</v>
      </c>
      <c r="W14" s="10" t="str">
        <f t="shared" si="15"/>
        <v>S</v>
      </c>
      <c r="X14" s="11">
        <f t="shared" si="16"/>
        <v>9</v>
      </c>
      <c r="Y14" s="67" t="str">
        <f t="shared" si="17"/>
        <v xml:space="preserve"> </v>
      </c>
      <c r="Z14" s="13">
        <f t="shared" si="29"/>
        <v>44236</v>
      </c>
      <c r="AA14" s="13">
        <f t="shared" si="18"/>
        <v>3</v>
      </c>
      <c r="AB14" s="20" t="str">
        <f t="shared" si="19"/>
        <v>M</v>
      </c>
      <c r="AC14" s="11">
        <f t="shared" si="20"/>
        <v>9</v>
      </c>
      <c r="AD14" s="67" t="str">
        <f t="shared" si="21"/>
        <v xml:space="preserve"> </v>
      </c>
      <c r="AE14" s="13"/>
      <c r="AF14" s="14"/>
      <c r="AG14" s="33"/>
      <c r="AH14" s="11"/>
      <c r="AI14" s="21"/>
      <c r="AJ14" s="21"/>
      <c r="AK14" s="14"/>
      <c r="AL14" s="14"/>
      <c r="AM14" s="33"/>
      <c r="AN14" s="11"/>
      <c r="AO14" s="21"/>
      <c r="AP14" s="21"/>
      <c r="AQ14" s="14"/>
      <c r="AR14" s="14"/>
      <c r="AS14" s="61"/>
      <c r="AT14" s="11"/>
      <c r="AU14" s="21"/>
      <c r="AV14" s="21"/>
      <c r="AW14" s="14"/>
      <c r="AX14" s="14"/>
      <c r="AY14" s="33"/>
      <c r="AZ14" s="11"/>
      <c r="BA14" s="21"/>
      <c r="BB14" s="21"/>
      <c r="BC14" s="14"/>
      <c r="BD14" s="14"/>
      <c r="BE14" s="63"/>
      <c r="BF14" s="23"/>
      <c r="BG14" s="12"/>
      <c r="BH14" s="12"/>
      <c r="BI14" s="14"/>
      <c r="BJ14" s="14"/>
      <c r="BK14" s="63"/>
      <c r="BL14" s="23"/>
      <c r="BM14" s="12"/>
      <c r="BN14" s="12"/>
      <c r="BO14" s="14"/>
      <c r="BP14" s="14"/>
      <c r="BQ14" s="33"/>
      <c r="BR14" s="11"/>
      <c r="BS14" s="12"/>
      <c r="BT14" s="12"/>
      <c r="BU14" s="8"/>
    </row>
    <row r="15" spans="1:73" ht="11.25" customHeight="1" x14ac:dyDescent="0.3">
      <c r="A15" s="8">
        <f t="shared" si="22"/>
        <v>44084</v>
      </c>
      <c r="B15" s="8">
        <f t="shared" si="0"/>
        <v>5</v>
      </c>
      <c r="C15" s="10" t="str">
        <f t="shared" si="1"/>
        <v>J</v>
      </c>
      <c r="D15" s="11">
        <f t="shared" si="2"/>
        <v>10</v>
      </c>
      <c r="E15" s="55" t="str">
        <f t="shared" si="3"/>
        <v xml:space="preserve"> </v>
      </c>
      <c r="F15" s="13">
        <f t="shared" si="23"/>
        <v>44114</v>
      </c>
      <c r="G15" s="14">
        <f t="shared" si="4"/>
        <v>7</v>
      </c>
      <c r="H15" s="10" t="str">
        <f t="shared" si="5"/>
        <v>S</v>
      </c>
      <c r="I15" s="11">
        <f t="shared" si="6"/>
        <v>10</v>
      </c>
      <c r="J15" s="55" t="str">
        <f t="shared" si="7"/>
        <v xml:space="preserve"> </v>
      </c>
      <c r="K15" s="13">
        <f t="shared" si="24"/>
        <v>44145</v>
      </c>
      <c r="L15" s="13">
        <f t="shared" si="8"/>
        <v>3</v>
      </c>
      <c r="M15" s="10" t="str">
        <f t="shared" si="25"/>
        <v>M</v>
      </c>
      <c r="N15" s="11">
        <f t="shared" si="26"/>
        <v>10</v>
      </c>
      <c r="O15" s="67" t="str">
        <f t="shared" si="9"/>
        <v xml:space="preserve"> </v>
      </c>
      <c r="P15" s="13">
        <f t="shared" si="27"/>
        <v>44175</v>
      </c>
      <c r="Q15" s="13">
        <f t="shared" si="10"/>
        <v>5</v>
      </c>
      <c r="R15" s="10" t="str">
        <f t="shared" si="11"/>
        <v>J</v>
      </c>
      <c r="S15" s="11">
        <f t="shared" si="12"/>
        <v>10</v>
      </c>
      <c r="T15" s="67" t="str">
        <f t="shared" si="13"/>
        <v xml:space="preserve"> </v>
      </c>
      <c r="U15" s="13">
        <f t="shared" si="28"/>
        <v>44206</v>
      </c>
      <c r="V15" s="14">
        <f t="shared" si="14"/>
        <v>1</v>
      </c>
      <c r="W15" s="10" t="str">
        <f t="shared" si="15"/>
        <v>D</v>
      </c>
      <c r="X15" s="11">
        <f t="shared" si="16"/>
        <v>10</v>
      </c>
      <c r="Y15" s="67" t="str">
        <f t="shared" si="17"/>
        <v xml:space="preserve"> </v>
      </c>
      <c r="Z15" s="13">
        <f t="shared" si="29"/>
        <v>44237</v>
      </c>
      <c r="AA15" s="13">
        <f t="shared" si="18"/>
        <v>4</v>
      </c>
      <c r="AB15" s="20" t="str">
        <f t="shared" si="19"/>
        <v>M</v>
      </c>
      <c r="AC15" s="11">
        <f t="shared" si="20"/>
        <v>10</v>
      </c>
      <c r="AD15" s="67" t="str">
        <f t="shared" si="21"/>
        <v xml:space="preserve"> </v>
      </c>
      <c r="AE15" s="13"/>
      <c r="AF15" s="14"/>
      <c r="AG15" s="33"/>
      <c r="AH15" s="11"/>
      <c r="AI15" s="21"/>
      <c r="AJ15" s="21"/>
      <c r="AK15" s="14"/>
      <c r="AL15" s="14"/>
      <c r="AM15" s="64"/>
      <c r="AN15" s="11"/>
      <c r="AO15" s="21"/>
      <c r="AP15" s="21"/>
      <c r="AQ15" s="14"/>
      <c r="AR15" s="14"/>
      <c r="AS15" s="33"/>
      <c r="AT15" s="11"/>
      <c r="AU15" s="21"/>
      <c r="AV15" s="21"/>
      <c r="AW15" s="14"/>
      <c r="AX15" s="14"/>
      <c r="AY15" s="33"/>
      <c r="AZ15" s="11"/>
      <c r="BA15" s="21"/>
      <c r="BB15" s="21"/>
      <c r="BC15" s="14"/>
      <c r="BD15" s="14"/>
      <c r="BE15" s="63"/>
      <c r="BF15" s="23"/>
      <c r="BG15" s="12"/>
      <c r="BH15" s="12"/>
      <c r="BI15" s="14"/>
      <c r="BJ15" s="14"/>
      <c r="BK15" s="63"/>
      <c r="BL15" s="23"/>
      <c r="BM15" s="12"/>
      <c r="BN15" s="12"/>
      <c r="BO15" s="14"/>
      <c r="BP15" s="14"/>
      <c r="BQ15" s="33"/>
      <c r="BR15" s="11"/>
      <c r="BS15" s="12"/>
      <c r="BT15" s="12"/>
      <c r="BU15" s="8"/>
    </row>
    <row r="16" spans="1:73" ht="11.25" customHeight="1" x14ac:dyDescent="0.3">
      <c r="A16" s="8">
        <f t="shared" si="22"/>
        <v>44085</v>
      </c>
      <c r="B16" s="8">
        <f t="shared" si="0"/>
        <v>6</v>
      </c>
      <c r="C16" s="10" t="str">
        <f t="shared" si="1"/>
        <v>V</v>
      </c>
      <c r="D16" s="11">
        <f t="shared" si="2"/>
        <v>11</v>
      </c>
      <c r="E16" s="55" t="str">
        <f t="shared" si="3"/>
        <v xml:space="preserve"> </v>
      </c>
      <c r="F16" s="13">
        <f t="shared" si="23"/>
        <v>44115</v>
      </c>
      <c r="G16" s="14">
        <f t="shared" si="4"/>
        <v>1</v>
      </c>
      <c r="H16" s="10" t="str">
        <f t="shared" si="5"/>
        <v>D</v>
      </c>
      <c r="I16" s="11">
        <f t="shared" si="6"/>
        <v>11</v>
      </c>
      <c r="J16" s="55" t="str">
        <f t="shared" si="7"/>
        <v xml:space="preserve"> </v>
      </c>
      <c r="K16" s="13">
        <f t="shared" si="24"/>
        <v>44146</v>
      </c>
      <c r="L16" s="13">
        <f t="shared" si="8"/>
        <v>4</v>
      </c>
      <c r="M16" s="17" t="str">
        <f t="shared" si="25"/>
        <v>M</v>
      </c>
      <c r="N16" s="18">
        <f t="shared" si="26"/>
        <v>11</v>
      </c>
      <c r="O16" s="67" t="str">
        <f t="shared" si="9"/>
        <v xml:space="preserve"> </v>
      </c>
      <c r="P16" s="13">
        <f t="shared" si="27"/>
        <v>44176</v>
      </c>
      <c r="Q16" s="13">
        <f t="shared" si="10"/>
        <v>6</v>
      </c>
      <c r="R16" s="10" t="str">
        <f t="shared" si="11"/>
        <v>V</v>
      </c>
      <c r="S16" s="11">
        <f t="shared" si="12"/>
        <v>11</v>
      </c>
      <c r="T16" s="67" t="str">
        <f t="shared" si="13"/>
        <v xml:space="preserve"> </v>
      </c>
      <c r="U16" s="13">
        <f t="shared" si="28"/>
        <v>44207</v>
      </c>
      <c r="V16" s="14">
        <f t="shared" si="14"/>
        <v>2</v>
      </c>
      <c r="W16" s="10" t="str">
        <f t="shared" si="15"/>
        <v>L</v>
      </c>
      <c r="X16" s="11">
        <f t="shared" si="16"/>
        <v>11</v>
      </c>
      <c r="Y16" s="67" t="str">
        <f t="shared" si="17"/>
        <v>S 2</v>
      </c>
      <c r="Z16" s="13">
        <f t="shared" si="29"/>
        <v>44238</v>
      </c>
      <c r="AA16" s="13">
        <f t="shared" si="18"/>
        <v>5</v>
      </c>
      <c r="AB16" s="20" t="str">
        <f t="shared" si="19"/>
        <v>J</v>
      </c>
      <c r="AC16" s="11">
        <f t="shared" si="20"/>
        <v>11</v>
      </c>
      <c r="AD16" s="67" t="str">
        <f t="shared" si="21"/>
        <v xml:space="preserve"> </v>
      </c>
      <c r="AE16" s="13"/>
      <c r="AF16" s="14"/>
      <c r="AG16" s="33"/>
      <c r="AH16" s="11"/>
      <c r="AI16" s="21"/>
      <c r="AJ16" s="21"/>
      <c r="AK16" s="14"/>
      <c r="AL16" s="14"/>
      <c r="AM16" s="64"/>
      <c r="AN16" s="11"/>
      <c r="AO16" s="21"/>
      <c r="AP16" s="21"/>
      <c r="AQ16" s="14"/>
      <c r="AR16" s="14"/>
      <c r="AS16" s="33"/>
      <c r="AT16" s="11"/>
      <c r="AU16" s="21"/>
      <c r="AV16" s="21"/>
      <c r="AW16" s="14"/>
      <c r="AX16" s="14"/>
      <c r="AY16" s="33"/>
      <c r="AZ16" s="11"/>
      <c r="BA16" s="21"/>
      <c r="BB16" s="21"/>
      <c r="BC16" s="14"/>
      <c r="BD16" s="14"/>
      <c r="BE16" s="63"/>
      <c r="BF16" s="23"/>
      <c r="BG16" s="12"/>
      <c r="BH16" s="12"/>
      <c r="BI16" s="14"/>
      <c r="BJ16" s="14"/>
      <c r="BK16" s="63"/>
      <c r="BL16" s="23"/>
      <c r="BM16" s="12"/>
      <c r="BN16" s="12"/>
      <c r="BO16" s="14"/>
      <c r="BP16" s="14"/>
      <c r="BQ16" s="33"/>
      <c r="BR16" s="11"/>
      <c r="BS16" s="12"/>
      <c r="BT16" s="12"/>
      <c r="BU16" s="8"/>
    </row>
    <row r="17" spans="1:73" ht="11.25" customHeight="1" x14ac:dyDescent="0.3">
      <c r="A17" s="8">
        <f t="shared" si="22"/>
        <v>44086</v>
      </c>
      <c r="B17" s="8">
        <f t="shared" si="0"/>
        <v>7</v>
      </c>
      <c r="C17" s="10" t="str">
        <f t="shared" si="1"/>
        <v>S</v>
      </c>
      <c r="D17" s="11">
        <f t="shared" si="2"/>
        <v>12</v>
      </c>
      <c r="E17" s="55" t="str">
        <f t="shared" si="3"/>
        <v xml:space="preserve"> </v>
      </c>
      <c r="F17" s="13">
        <f t="shared" si="23"/>
        <v>44116</v>
      </c>
      <c r="G17" s="14">
        <f t="shared" si="4"/>
        <v>2</v>
      </c>
      <c r="H17" s="10" t="str">
        <f t="shared" si="5"/>
        <v>L</v>
      </c>
      <c r="I17" s="11">
        <f t="shared" si="6"/>
        <v>12</v>
      </c>
      <c r="J17" s="55" t="str">
        <f t="shared" si="7"/>
        <v>S 42</v>
      </c>
      <c r="K17" s="13">
        <f t="shared" si="24"/>
        <v>44147</v>
      </c>
      <c r="L17" s="13">
        <f t="shared" si="8"/>
        <v>5</v>
      </c>
      <c r="M17" s="10" t="str">
        <f t="shared" si="25"/>
        <v>J</v>
      </c>
      <c r="N17" s="11">
        <f t="shared" si="26"/>
        <v>12</v>
      </c>
      <c r="O17" s="67" t="str">
        <f t="shared" si="9"/>
        <v xml:space="preserve"> </v>
      </c>
      <c r="P17" s="13">
        <f t="shared" si="27"/>
        <v>44177</v>
      </c>
      <c r="Q17" s="13">
        <f t="shared" si="10"/>
        <v>7</v>
      </c>
      <c r="R17" s="10" t="str">
        <f t="shared" si="11"/>
        <v>S</v>
      </c>
      <c r="S17" s="11">
        <f t="shared" si="12"/>
        <v>12</v>
      </c>
      <c r="T17" s="67" t="str">
        <f t="shared" si="13"/>
        <v xml:space="preserve"> </v>
      </c>
      <c r="U17" s="13">
        <f t="shared" si="28"/>
        <v>44208</v>
      </c>
      <c r="V17" s="14">
        <f t="shared" si="14"/>
        <v>3</v>
      </c>
      <c r="W17" s="10" t="str">
        <f t="shared" si="15"/>
        <v>M</v>
      </c>
      <c r="X17" s="11">
        <f t="shared" si="16"/>
        <v>12</v>
      </c>
      <c r="Y17" s="67" t="str">
        <f t="shared" si="17"/>
        <v xml:space="preserve"> </v>
      </c>
      <c r="Z17" s="13">
        <f t="shared" si="29"/>
        <v>44239</v>
      </c>
      <c r="AA17" s="13">
        <f t="shared" si="18"/>
        <v>6</v>
      </c>
      <c r="AB17" s="20" t="str">
        <f t="shared" si="19"/>
        <v>V</v>
      </c>
      <c r="AC17" s="11">
        <f t="shared" si="20"/>
        <v>12</v>
      </c>
      <c r="AD17" s="67" t="str">
        <f t="shared" si="21"/>
        <v xml:space="preserve"> </v>
      </c>
      <c r="AE17" s="13"/>
      <c r="AF17" s="14"/>
      <c r="AG17" s="33"/>
      <c r="AH17" s="11"/>
      <c r="AI17" s="21"/>
      <c r="AJ17" s="21"/>
      <c r="AK17" s="14"/>
      <c r="AL17" s="14"/>
      <c r="AM17" s="64"/>
      <c r="AN17" s="11"/>
      <c r="AO17" s="21"/>
      <c r="AP17" s="21"/>
      <c r="AQ17" s="14"/>
      <c r="AR17" s="14"/>
      <c r="AS17" s="33"/>
      <c r="AT17" s="11"/>
      <c r="AU17" s="21"/>
      <c r="AV17" s="21"/>
      <c r="AW17" s="14"/>
      <c r="AX17" s="14"/>
      <c r="AY17" s="33"/>
      <c r="AZ17" s="11"/>
      <c r="BA17" s="21"/>
      <c r="BB17" s="21"/>
      <c r="BC17" s="14"/>
      <c r="BD17" s="14"/>
      <c r="BE17" s="63"/>
      <c r="BF17" s="23"/>
      <c r="BG17" s="12"/>
      <c r="BH17" s="12"/>
      <c r="BI17" s="14"/>
      <c r="BJ17" s="14"/>
      <c r="BK17" s="63"/>
      <c r="BL17" s="23"/>
      <c r="BM17" s="12"/>
      <c r="BN17" s="12"/>
      <c r="BO17" s="14"/>
      <c r="BP17" s="14"/>
      <c r="BQ17" s="33"/>
      <c r="BR17" s="11"/>
      <c r="BS17" s="12"/>
      <c r="BT17" s="12"/>
      <c r="BU17" s="8"/>
    </row>
    <row r="18" spans="1:73" ht="11.25" customHeight="1" x14ac:dyDescent="0.3">
      <c r="A18" s="8">
        <f t="shared" si="22"/>
        <v>44087</v>
      </c>
      <c r="B18" s="8">
        <f t="shared" si="0"/>
        <v>1</v>
      </c>
      <c r="C18" s="10" t="str">
        <f t="shared" si="1"/>
        <v>D</v>
      </c>
      <c r="D18" s="11">
        <f t="shared" si="2"/>
        <v>13</v>
      </c>
      <c r="E18" s="55" t="str">
        <f t="shared" si="3"/>
        <v xml:space="preserve"> </v>
      </c>
      <c r="F18" s="13">
        <f t="shared" si="23"/>
        <v>44117</v>
      </c>
      <c r="G18" s="14">
        <f t="shared" si="4"/>
        <v>3</v>
      </c>
      <c r="H18" s="10" t="str">
        <f t="shared" si="5"/>
        <v>M</v>
      </c>
      <c r="I18" s="11">
        <f t="shared" si="6"/>
        <v>13</v>
      </c>
      <c r="J18" s="55" t="str">
        <f t="shared" si="7"/>
        <v xml:space="preserve"> </v>
      </c>
      <c r="K18" s="13">
        <f t="shared" si="24"/>
        <v>44148</v>
      </c>
      <c r="L18" s="13">
        <f t="shared" si="8"/>
        <v>6</v>
      </c>
      <c r="M18" s="10" t="str">
        <f t="shared" si="25"/>
        <v>V</v>
      </c>
      <c r="N18" s="11">
        <f t="shared" si="26"/>
        <v>13</v>
      </c>
      <c r="O18" s="67" t="str">
        <f t="shared" si="9"/>
        <v xml:space="preserve"> </v>
      </c>
      <c r="P18" s="13">
        <f t="shared" si="27"/>
        <v>44178</v>
      </c>
      <c r="Q18" s="13">
        <f t="shared" si="10"/>
        <v>1</v>
      </c>
      <c r="R18" s="10" t="str">
        <f t="shared" si="11"/>
        <v>D</v>
      </c>
      <c r="S18" s="11">
        <f t="shared" si="12"/>
        <v>13</v>
      </c>
      <c r="T18" s="67" t="str">
        <f t="shared" si="13"/>
        <v xml:space="preserve"> </v>
      </c>
      <c r="U18" s="13">
        <f t="shared" si="28"/>
        <v>44209</v>
      </c>
      <c r="V18" s="14">
        <f t="shared" si="14"/>
        <v>4</v>
      </c>
      <c r="W18" s="10" t="str">
        <f t="shared" si="15"/>
        <v>M</v>
      </c>
      <c r="X18" s="11">
        <f t="shared" si="16"/>
        <v>13</v>
      </c>
      <c r="Y18" s="67" t="str">
        <f t="shared" si="17"/>
        <v xml:space="preserve"> </v>
      </c>
      <c r="Z18" s="13">
        <f t="shared" si="29"/>
        <v>44240</v>
      </c>
      <c r="AA18" s="13">
        <f t="shared" si="18"/>
        <v>7</v>
      </c>
      <c r="AB18" s="20" t="str">
        <f t="shared" si="19"/>
        <v>S</v>
      </c>
      <c r="AC18" s="45">
        <f t="shared" si="20"/>
        <v>13</v>
      </c>
      <c r="AD18" s="67" t="str">
        <f t="shared" si="21"/>
        <v xml:space="preserve"> </v>
      </c>
      <c r="AE18" s="13"/>
      <c r="AF18" s="14"/>
      <c r="AG18" s="33"/>
      <c r="AH18" s="11"/>
      <c r="AI18" s="21"/>
      <c r="AJ18" s="21"/>
      <c r="AK18" s="14"/>
      <c r="AL18" s="14"/>
      <c r="AM18" s="64"/>
      <c r="AN18" s="11"/>
      <c r="AO18" s="21"/>
      <c r="AP18" s="21"/>
      <c r="AQ18" s="14"/>
      <c r="AR18" s="14"/>
      <c r="AS18" s="62"/>
      <c r="AT18" s="18"/>
      <c r="AU18" s="21"/>
      <c r="AV18" s="21"/>
      <c r="AW18" s="14"/>
      <c r="AX18" s="14"/>
      <c r="AY18" s="33"/>
      <c r="AZ18" s="11"/>
      <c r="BA18" s="21"/>
      <c r="BB18" s="21"/>
      <c r="BC18" s="14"/>
      <c r="BD18" s="14"/>
      <c r="BE18" s="63"/>
      <c r="BF18" s="23"/>
      <c r="BG18" s="12"/>
      <c r="BH18" s="12"/>
      <c r="BI18" s="14"/>
      <c r="BJ18" s="14"/>
      <c r="BK18" s="63"/>
      <c r="BL18" s="23"/>
      <c r="BM18" s="12"/>
      <c r="BN18" s="12"/>
      <c r="BO18" s="14"/>
      <c r="BP18" s="14"/>
      <c r="BQ18" s="33"/>
      <c r="BR18" s="11"/>
      <c r="BS18" s="12"/>
      <c r="BT18" s="12"/>
      <c r="BU18" s="8"/>
    </row>
    <row r="19" spans="1:73" ht="11.25" customHeight="1" x14ac:dyDescent="0.3">
      <c r="A19" s="8">
        <f t="shared" si="22"/>
        <v>44088</v>
      </c>
      <c r="B19" s="8">
        <f t="shared" si="0"/>
        <v>2</v>
      </c>
      <c r="C19" s="10" t="str">
        <f t="shared" si="1"/>
        <v>L</v>
      </c>
      <c r="D19" s="11">
        <f t="shared" si="2"/>
        <v>14</v>
      </c>
      <c r="E19" s="55" t="str">
        <f t="shared" si="3"/>
        <v>S 38</v>
      </c>
      <c r="F19" s="13">
        <f t="shared" si="23"/>
        <v>44118</v>
      </c>
      <c r="G19" s="14">
        <f t="shared" si="4"/>
        <v>4</v>
      </c>
      <c r="H19" s="10" t="str">
        <f t="shared" si="5"/>
        <v>M</v>
      </c>
      <c r="I19" s="11">
        <f t="shared" si="6"/>
        <v>14</v>
      </c>
      <c r="J19" s="55" t="str">
        <f t="shared" si="7"/>
        <v xml:space="preserve"> </v>
      </c>
      <c r="K19" s="13">
        <f t="shared" si="24"/>
        <v>44149</v>
      </c>
      <c r="L19" s="13">
        <f t="shared" si="8"/>
        <v>7</v>
      </c>
      <c r="M19" s="10" t="str">
        <f t="shared" si="25"/>
        <v>S</v>
      </c>
      <c r="N19" s="11">
        <f t="shared" si="26"/>
        <v>14</v>
      </c>
      <c r="O19" s="67" t="str">
        <f t="shared" si="9"/>
        <v xml:space="preserve"> </v>
      </c>
      <c r="P19" s="13">
        <f t="shared" si="27"/>
        <v>44179</v>
      </c>
      <c r="Q19" s="13">
        <f t="shared" si="10"/>
        <v>2</v>
      </c>
      <c r="R19" s="10" t="str">
        <f t="shared" si="11"/>
        <v>L</v>
      </c>
      <c r="S19" s="11">
        <f t="shared" si="12"/>
        <v>14</v>
      </c>
      <c r="T19" s="67" t="str">
        <f t="shared" si="13"/>
        <v>S 51</v>
      </c>
      <c r="U19" s="13">
        <f t="shared" si="28"/>
        <v>44210</v>
      </c>
      <c r="V19" s="14">
        <f t="shared" si="14"/>
        <v>5</v>
      </c>
      <c r="W19" s="10" t="str">
        <f t="shared" si="15"/>
        <v>J</v>
      </c>
      <c r="X19" s="11">
        <f t="shared" si="16"/>
        <v>14</v>
      </c>
      <c r="Y19" s="67" t="str">
        <f t="shared" si="17"/>
        <v xml:space="preserve"> </v>
      </c>
      <c r="Z19" s="13">
        <f t="shared" si="29"/>
        <v>44241</v>
      </c>
      <c r="AA19" s="13">
        <f t="shared" si="18"/>
        <v>1</v>
      </c>
      <c r="AB19" s="20" t="str">
        <f t="shared" si="19"/>
        <v>D</v>
      </c>
      <c r="AC19" s="45">
        <f t="shared" si="20"/>
        <v>14</v>
      </c>
      <c r="AD19" s="67" t="str">
        <f t="shared" si="21"/>
        <v xml:space="preserve"> </v>
      </c>
      <c r="AE19" s="13"/>
      <c r="AF19" s="14"/>
      <c r="AG19" s="33"/>
      <c r="AH19" s="11"/>
      <c r="AI19" s="21"/>
      <c r="AJ19" s="21"/>
      <c r="AK19" s="14"/>
      <c r="AL19" s="14"/>
      <c r="AM19" s="64"/>
      <c r="AN19" s="11"/>
      <c r="AO19" s="21"/>
      <c r="AP19" s="21"/>
      <c r="AQ19" s="14"/>
      <c r="AR19" s="14"/>
      <c r="AS19" s="33"/>
      <c r="AT19" s="11"/>
      <c r="AU19" s="21"/>
      <c r="AV19" s="21"/>
      <c r="AW19" s="14"/>
      <c r="AX19" s="14"/>
      <c r="AY19" s="33"/>
      <c r="AZ19" s="11"/>
      <c r="BA19" s="21"/>
      <c r="BB19" s="21"/>
      <c r="BC19" s="14"/>
      <c r="BD19" s="14"/>
      <c r="BE19" s="62"/>
      <c r="BF19" s="18"/>
      <c r="BG19" s="12"/>
      <c r="BH19" s="12"/>
      <c r="BI19" s="14"/>
      <c r="BJ19" s="14"/>
      <c r="BK19" s="63"/>
      <c r="BL19" s="23"/>
      <c r="BM19" s="12"/>
      <c r="BN19" s="12"/>
      <c r="BO19" s="14"/>
      <c r="BP19" s="14"/>
      <c r="BQ19" s="33"/>
      <c r="BR19" s="11"/>
      <c r="BS19" s="12"/>
      <c r="BT19" s="12"/>
      <c r="BU19" s="8"/>
    </row>
    <row r="20" spans="1:73" ht="11.25" customHeight="1" x14ac:dyDescent="0.3">
      <c r="A20" s="8">
        <f t="shared" si="22"/>
        <v>44089</v>
      </c>
      <c r="B20" s="8">
        <f t="shared" si="0"/>
        <v>3</v>
      </c>
      <c r="C20" s="10" t="str">
        <f t="shared" si="1"/>
        <v>M</v>
      </c>
      <c r="D20" s="11">
        <f t="shared" si="2"/>
        <v>15</v>
      </c>
      <c r="E20" s="55" t="str">
        <f t="shared" si="3"/>
        <v xml:space="preserve"> </v>
      </c>
      <c r="F20" s="13">
        <f t="shared" si="23"/>
        <v>44119</v>
      </c>
      <c r="G20" s="14">
        <f t="shared" si="4"/>
        <v>5</v>
      </c>
      <c r="H20" s="10" t="str">
        <f t="shared" si="5"/>
        <v>J</v>
      </c>
      <c r="I20" s="11">
        <f t="shared" si="6"/>
        <v>15</v>
      </c>
      <c r="J20" s="55" t="str">
        <f t="shared" si="7"/>
        <v xml:space="preserve"> </v>
      </c>
      <c r="K20" s="13">
        <f t="shared" si="24"/>
        <v>44150</v>
      </c>
      <c r="L20" s="13">
        <f t="shared" si="8"/>
        <v>1</v>
      </c>
      <c r="M20" s="10" t="str">
        <f t="shared" si="25"/>
        <v>D</v>
      </c>
      <c r="N20" s="11">
        <f t="shared" si="26"/>
        <v>15</v>
      </c>
      <c r="O20" s="67" t="str">
        <f t="shared" si="9"/>
        <v xml:space="preserve"> </v>
      </c>
      <c r="P20" s="13">
        <f t="shared" si="27"/>
        <v>44180</v>
      </c>
      <c r="Q20" s="13">
        <f t="shared" si="10"/>
        <v>3</v>
      </c>
      <c r="R20" s="10" t="str">
        <f t="shared" si="11"/>
        <v>M</v>
      </c>
      <c r="S20" s="11">
        <f t="shared" si="12"/>
        <v>15</v>
      </c>
      <c r="T20" s="67" t="str">
        <f t="shared" si="13"/>
        <v xml:space="preserve"> </v>
      </c>
      <c r="U20" s="13">
        <f t="shared" si="28"/>
        <v>44211</v>
      </c>
      <c r="V20" s="14">
        <f t="shared" si="14"/>
        <v>6</v>
      </c>
      <c r="W20" s="10" t="str">
        <f t="shared" si="15"/>
        <v>V</v>
      </c>
      <c r="X20" s="11">
        <f t="shared" si="16"/>
        <v>15</v>
      </c>
      <c r="Y20" s="67" t="str">
        <f t="shared" si="17"/>
        <v xml:space="preserve"> </v>
      </c>
      <c r="Z20" s="13">
        <f t="shared" si="29"/>
        <v>44242</v>
      </c>
      <c r="AA20" s="13">
        <f t="shared" si="18"/>
        <v>2</v>
      </c>
      <c r="AB20" s="20" t="str">
        <f t="shared" si="19"/>
        <v>L</v>
      </c>
      <c r="AC20" s="46">
        <f t="shared" si="20"/>
        <v>15</v>
      </c>
      <c r="AD20" s="67" t="str">
        <f t="shared" si="21"/>
        <v>S 7</v>
      </c>
      <c r="AE20" s="13"/>
      <c r="AF20" s="14"/>
      <c r="AG20" s="33"/>
      <c r="AH20" s="11"/>
      <c r="AI20" s="21"/>
      <c r="AJ20" s="21"/>
      <c r="AK20" s="14"/>
      <c r="AL20" s="14"/>
      <c r="AM20" s="64"/>
      <c r="AN20" s="11"/>
      <c r="AO20" s="21"/>
      <c r="AP20" s="21"/>
      <c r="AQ20" s="14"/>
      <c r="AR20" s="14"/>
      <c r="AS20" s="33"/>
      <c r="AT20" s="11"/>
      <c r="AU20" s="21"/>
      <c r="AV20" s="21"/>
      <c r="AW20" s="14"/>
      <c r="AX20" s="14"/>
      <c r="AY20" s="33"/>
      <c r="AZ20" s="11"/>
      <c r="BA20" s="21"/>
      <c r="BB20" s="21"/>
      <c r="BC20" s="14"/>
      <c r="BD20" s="14"/>
      <c r="BE20" s="63"/>
      <c r="BF20" s="23"/>
      <c r="BG20" s="12"/>
      <c r="BH20" s="12"/>
      <c r="BI20" s="14"/>
      <c r="BJ20" s="14"/>
      <c r="BK20" s="62"/>
      <c r="BL20" s="18"/>
      <c r="BM20" s="12"/>
      <c r="BN20" s="12"/>
      <c r="BO20" s="14"/>
      <c r="BP20" s="14"/>
      <c r="BQ20" s="33"/>
      <c r="BR20" s="11"/>
      <c r="BS20" s="12"/>
      <c r="BT20" s="12"/>
      <c r="BU20" s="8"/>
    </row>
    <row r="21" spans="1:73" ht="11.25" customHeight="1" x14ac:dyDescent="0.3">
      <c r="A21" s="8">
        <f t="shared" si="22"/>
        <v>44090</v>
      </c>
      <c r="B21" s="8">
        <f t="shared" si="0"/>
        <v>4</v>
      </c>
      <c r="C21" s="10" t="str">
        <f t="shared" si="1"/>
        <v>M</v>
      </c>
      <c r="D21" s="11">
        <f t="shared" si="2"/>
        <v>16</v>
      </c>
      <c r="E21" s="55" t="str">
        <f t="shared" si="3"/>
        <v xml:space="preserve"> </v>
      </c>
      <c r="F21" s="13">
        <f t="shared" si="23"/>
        <v>44120</v>
      </c>
      <c r="G21" s="14">
        <f t="shared" si="4"/>
        <v>6</v>
      </c>
      <c r="H21" s="10" t="str">
        <f t="shared" si="5"/>
        <v>V</v>
      </c>
      <c r="I21" s="11">
        <f t="shared" si="6"/>
        <v>16</v>
      </c>
      <c r="J21" s="55" t="str">
        <f t="shared" si="7"/>
        <v xml:space="preserve"> </v>
      </c>
      <c r="K21" s="13">
        <f t="shared" si="24"/>
        <v>44151</v>
      </c>
      <c r="L21" s="13">
        <f t="shared" si="8"/>
        <v>2</v>
      </c>
      <c r="M21" s="10" t="str">
        <f t="shared" si="25"/>
        <v>L</v>
      </c>
      <c r="N21" s="11">
        <f t="shared" si="26"/>
        <v>16</v>
      </c>
      <c r="O21" s="67" t="str">
        <f t="shared" si="9"/>
        <v>S 47</v>
      </c>
      <c r="P21" s="13">
        <f t="shared" si="27"/>
        <v>44181</v>
      </c>
      <c r="Q21" s="13">
        <f t="shared" si="10"/>
        <v>4</v>
      </c>
      <c r="R21" s="10" t="str">
        <f t="shared" si="11"/>
        <v>M</v>
      </c>
      <c r="S21" s="11">
        <f t="shared" si="12"/>
        <v>16</v>
      </c>
      <c r="T21" s="67" t="str">
        <f t="shared" si="13"/>
        <v xml:space="preserve"> </v>
      </c>
      <c r="U21" s="13">
        <f t="shared" si="28"/>
        <v>44212</v>
      </c>
      <c r="V21" s="14">
        <f t="shared" si="14"/>
        <v>7</v>
      </c>
      <c r="W21" s="10" t="str">
        <f t="shared" si="15"/>
        <v>S</v>
      </c>
      <c r="X21" s="11">
        <f t="shared" si="16"/>
        <v>16</v>
      </c>
      <c r="Y21" s="67" t="str">
        <f t="shared" si="17"/>
        <v xml:space="preserve"> </v>
      </c>
      <c r="Z21" s="13">
        <f t="shared" si="29"/>
        <v>44243</v>
      </c>
      <c r="AA21" s="13">
        <f t="shared" si="18"/>
        <v>3</v>
      </c>
      <c r="AB21" s="20" t="str">
        <f t="shared" si="19"/>
        <v>M</v>
      </c>
      <c r="AC21" s="46">
        <f t="shared" si="20"/>
        <v>16</v>
      </c>
      <c r="AD21" s="67" t="str">
        <f t="shared" si="21"/>
        <v xml:space="preserve"> </v>
      </c>
      <c r="AE21" s="13"/>
      <c r="AF21" s="14"/>
      <c r="AG21" s="33"/>
      <c r="AH21" s="11"/>
      <c r="AI21" s="21"/>
      <c r="AJ21" s="21"/>
      <c r="AK21" s="14"/>
      <c r="AL21" s="14"/>
      <c r="AM21" s="64"/>
      <c r="AN21" s="11"/>
      <c r="AO21" s="21"/>
      <c r="AP21" s="21"/>
      <c r="AQ21" s="14"/>
      <c r="AR21" s="14"/>
      <c r="AS21" s="33"/>
      <c r="AT21" s="11"/>
      <c r="AU21" s="21"/>
      <c r="AV21" s="21"/>
      <c r="AW21" s="14"/>
      <c r="AX21" s="14"/>
      <c r="AY21" s="33"/>
      <c r="AZ21" s="11"/>
      <c r="BA21" s="21"/>
      <c r="BB21" s="21"/>
      <c r="BC21" s="14"/>
      <c r="BD21" s="14"/>
      <c r="BE21" s="63"/>
      <c r="BF21" s="23"/>
      <c r="BG21" s="12"/>
      <c r="BH21" s="12"/>
      <c r="BI21" s="14"/>
      <c r="BJ21" s="14"/>
      <c r="BK21" s="63"/>
      <c r="BL21" s="23"/>
      <c r="BM21" s="12"/>
      <c r="BN21" s="12"/>
      <c r="BO21" s="14"/>
      <c r="BP21" s="14"/>
      <c r="BQ21" s="33"/>
      <c r="BR21" s="11"/>
      <c r="BS21" s="12"/>
      <c r="BT21" s="12"/>
      <c r="BU21" s="8"/>
    </row>
    <row r="22" spans="1:73" ht="11.25" customHeight="1" x14ac:dyDescent="0.3">
      <c r="A22" s="8">
        <f t="shared" si="22"/>
        <v>44091</v>
      </c>
      <c r="B22" s="8">
        <f t="shared" si="0"/>
        <v>5</v>
      </c>
      <c r="C22" s="10" t="str">
        <f t="shared" si="1"/>
        <v>J</v>
      </c>
      <c r="D22" s="11">
        <f t="shared" si="2"/>
        <v>17</v>
      </c>
      <c r="E22" s="55" t="str">
        <f t="shared" si="3"/>
        <v xml:space="preserve"> </v>
      </c>
      <c r="F22" s="13">
        <f t="shared" si="23"/>
        <v>44121</v>
      </c>
      <c r="G22" s="14">
        <f t="shared" si="4"/>
        <v>7</v>
      </c>
      <c r="H22" s="22" t="str">
        <f t="shared" si="5"/>
        <v>S</v>
      </c>
      <c r="I22" s="23">
        <f t="shared" si="6"/>
        <v>17</v>
      </c>
      <c r="J22" s="55" t="str">
        <f t="shared" si="7"/>
        <v xml:space="preserve"> </v>
      </c>
      <c r="K22" s="13">
        <f t="shared" si="24"/>
        <v>44152</v>
      </c>
      <c r="L22" s="13">
        <f t="shared" si="8"/>
        <v>3</v>
      </c>
      <c r="M22" s="10" t="str">
        <f t="shared" si="25"/>
        <v>M</v>
      </c>
      <c r="N22" s="11">
        <f t="shared" si="26"/>
        <v>17</v>
      </c>
      <c r="O22" s="67" t="str">
        <f t="shared" si="9"/>
        <v xml:space="preserve"> </v>
      </c>
      <c r="P22" s="13">
        <f t="shared" si="27"/>
        <v>44182</v>
      </c>
      <c r="Q22" s="13">
        <f t="shared" si="10"/>
        <v>5</v>
      </c>
      <c r="R22" s="10" t="str">
        <f t="shared" si="11"/>
        <v>J</v>
      </c>
      <c r="S22" s="11">
        <f t="shared" si="12"/>
        <v>17</v>
      </c>
      <c r="T22" s="67" t="str">
        <f t="shared" si="13"/>
        <v xml:space="preserve"> </v>
      </c>
      <c r="U22" s="13">
        <f t="shared" si="28"/>
        <v>44213</v>
      </c>
      <c r="V22" s="14">
        <f t="shared" si="14"/>
        <v>1</v>
      </c>
      <c r="W22" s="10" t="str">
        <f t="shared" si="15"/>
        <v>D</v>
      </c>
      <c r="X22" s="11">
        <f t="shared" si="16"/>
        <v>17</v>
      </c>
      <c r="Y22" s="67" t="str">
        <f t="shared" si="17"/>
        <v xml:space="preserve"> </v>
      </c>
      <c r="Z22" s="13">
        <f t="shared" si="29"/>
        <v>44244</v>
      </c>
      <c r="AA22" s="13">
        <f t="shared" si="18"/>
        <v>4</v>
      </c>
      <c r="AB22" s="20" t="str">
        <f t="shared" si="19"/>
        <v>M</v>
      </c>
      <c r="AC22" s="46">
        <f t="shared" si="20"/>
        <v>17</v>
      </c>
      <c r="AD22" s="67" t="str">
        <f t="shared" si="21"/>
        <v xml:space="preserve"> </v>
      </c>
      <c r="AE22" s="13"/>
      <c r="AF22" s="14"/>
      <c r="AG22" s="33"/>
      <c r="AH22" s="11"/>
      <c r="AJ22" s="21"/>
      <c r="AK22" s="14"/>
      <c r="AL22" s="14"/>
      <c r="AM22" s="64"/>
      <c r="AN22" s="45"/>
      <c r="AO22" s="21"/>
      <c r="AP22" s="21"/>
      <c r="AQ22" s="14"/>
      <c r="AR22" s="14"/>
      <c r="AS22" s="33"/>
      <c r="AT22" s="11"/>
      <c r="AU22" s="21"/>
      <c r="AV22" s="21"/>
      <c r="AW22" s="14"/>
      <c r="AX22" s="14"/>
      <c r="AY22" s="33"/>
      <c r="AZ22" s="11"/>
      <c r="BA22" s="21"/>
      <c r="BB22" s="21"/>
      <c r="BC22" s="14"/>
      <c r="BD22" s="14"/>
      <c r="BE22" s="63"/>
      <c r="BF22" s="23"/>
      <c r="BG22" s="12"/>
      <c r="BH22" s="12"/>
      <c r="BI22" s="14"/>
      <c r="BJ22" s="14"/>
      <c r="BK22" s="63"/>
      <c r="BL22" s="23"/>
      <c r="BM22" s="12"/>
      <c r="BN22" s="12"/>
      <c r="BO22" s="14"/>
      <c r="BP22" s="14"/>
      <c r="BQ22" s="33"/>
      <c r="BR22" s="11"/>
      <c r="BS22" s="12"/>
      <c r="BT22" s="12"/>
      <c r="BU22" s="8"/>
    </row>
    <row r="23" spans="1:73" ht="11.25" customHeight="1" x14ac:dyDescent="0.3">
      <c r="A23" s="8">
        <f t="shared" si="22"/>
        <v>44092</v>
      </c>
      <c r="B23" s="8">
        <f t="shared" si="0"/>
        <v>6</v>
      </c>
      <c r="C23" s="10" t="str">
        <f t="shared" si="1"/>
        <v>V</v>
      </c>
      <c r="D23" s="11">
        <f t="shared" si="2"/>
        <v>18</v>
      </c>
      <c r="E23" s="55" t="str">
        <f t="shared" si="3"/>
        <v xml:space="preserve"> </v>
      </c>
      <c r="F23" s="13">
        <f t="shared" si="23"/>
        <v>44122</v>
      </c>
      <c r="G23" s="14">
        <f t="shared" si="4"/>
        <v>1</v>
      </c>
      <c r="H23" s="22" t="str">
        <f t="shared" si="5"/>
        <v>D</v>
      </c>
      <c r="I23" s="23">
        <f t="shared" si="6"/>
        <v>18</v>
      </c>
      <c r="J23" s="55" t="str">
        <f t="shared" si="7"/>
        <v xml:space="preserve"> </v>
      </c>
      <c r="K23" s="13">
        <f t="shared" si="24"/>
        <v>44153</v>
      </c>
      <c r="L23" s="13">
        <f t="shared" si="8"/>
        <v>4</v>
      </c>
      <c r="M23" s="10" t="str">
        <f t="shared" si="25"/>
        <v>M</v>
      </c>
      <c r="N23" s="11">
        <f t="shared" si="26"/>
        <v>18</v>
      </c>
      <c r="O23" s="67" t="str">
        <f t="shared" si="9"/>
        <v xml:space="preserve"> </v>
      </c>
      <c r="P23" s="13">
        <f t="shared" si="27"/>
        <v>44183</v>
      </c>
      <c r="Q23" s="13">
        <f t="shared" si="10"/>
        <v>6</v>
      </c>
      <c r="R23" s="10" t="str">
        <f t="shared" si="11"/>
        <v>V</v>
      </c>
      <c r="S23" s="11">
        <f t="shared" si="12"/>
        <v>18</v>
      </c>
      <c r="T23" s="67" t="str">
        <f t="shared" si="13"/>
        <v xml:space="preserve"> </v>
      </c>
      <c r="U23" s="13">
        <f t="shared" si="28"/>
        <v>44214</v>
      </c>
      <c r="V23" s="14">
        <f t="shared" si="14"/>
        <v>2</v>
      </c>
      <c r="W23" s="10" t="str">
        <f t="shared" si="15"/>
        <v>L</v>
      </c>
      <c r="X23" s="11">
        <f t="shared" si="16"/>
        <v>18</v>
      </c>
      <c r="Y23" s="67" t="str">
        <f t="shared" si="17"/>
        <v>S 3</v>
      </c>
      <c r="Z23" s="13">
        <f t="shared" si="29"/>
        <v>44245</v>
      </c>
      <c r="AA23" s="13">
        <f t="shared" si="18"/>
        <v>5</v>
      </c>
      <c r="AB23" s="20" t="str">
        <f t="shared" si="19"/>
        <v>J</v>
      </c>
      <c r="AC23" s="46">
        <f t="shared" si="20"/>
        <v>18</v>
      </c>
      <c r="AD23" s="67" t="str">
        <f t="shared" si="21"/>
        <v xml:space="preserve"> </v>
      </c>
      <c r="AE23" s="13"/>
      <c r="AF23" s="14"/>
      <c r="AG23" s="33"/>
      <c r="AH23" s="11"/>
      <c r="AJ23" s="21"/>
      <c r="AK23" s="14"/>
      <c r="AL23" s="14"/>
      <c r="AM23" s="64"/>
      <c r="AN23" s="45"/>
      <c r="AO23" s="21"/>
      <c r="AP23" s="21"/>
      <c r="AQ23" s="14"/>
      <c r="AR23" s="14"/>
      <c r="AS23" s="33"/>
      <c r="AT23" s="11"/>
      <c r="AU23" s="21"/>
      <c r="AV23" s="21"/>
      <c r="AW23" s="14"/>
      <c r="AX23" s="14"/>
      <c r="AY23" s="33"/>
      <c r="AZ23" s="11"/>
      <c r="BA23" s="21"/>
      <c r="BB23" s="21"/>
      <c r="BC23" s="14"/>
      <c r="BD23" s="14"/>
      <c r="BE23" s="63"/>
      <c r="BF23" s="23"/>
      <c r="BG23" s="12"/>
      <c r="BH23" s="12"/>
      <c r="BI23" s="14"/>
      <c r="BJ23" s="14"/>
      <c r="BK23" s="63"/>
      <c r="BL23" s="23"/>
      <c r="BM23" s="12"/>
      <c r="BN23" s="12"/>
      <c r="BO23" s="14"/>
      <c r="BP23" s="14"/>
      <c r="BQ23" s="33"/>
      <c r="BR23" s="11"/>
      <c r="BS23" s="12"/>
      <c r="BT23" s="12"/>
      <c r="BU23" s="8"/>
    </row>
    <row r="24" spans="1:73" ht="11.25" customHeight="1" x14ac:dyDescent="0.3">
      <c r="A24" s="8">
        <f t="shared" si="22"/>
        <v>44093</v>
      </c>
      <c r="B24" s="8">
        <f t="shared" si="0"/>
        <v>7</v>
      </c>
      <c r="C24" s="10" t="str">
        <f t="shared" si="1"/>
        <v>S</v>
      </c>
      <c r="D24" s="11">
        <f t="shared" si="2"/>
        <v>19</v>
      </c>
      <c r="E24" s="55" t="str">
        <f t="shared" si="3"/>
        <v xml:space="preserve"> </v>
      </c>
      <c r="F24" s="13">
        <f t="shared" si="23"/>
        <v>44123</v>
      </c>
      <c r="G24" s="14">
        <f t="shared" si="4"/>
        <v>2</v>
      </c>
      <c r="H24" s="22" t="str">
        <f t="shared" si="5"/>
        <v>L</v>
      </c>
      <c r="I24" s="23">
        <f t="shared" si="6"/>
        <v>19</v>
      </c>
      <c r="J24" s="55" t="str">
        <f t="shared" si="7"/>
        <v>S 43</v>
      </c>
      <c r="K24" s="13">
        <f t="shared" si="24"/>
        <v>44154</v>
      </c>
      <c r="L24" s="13">
        <f t="shared" si="8"/>
        <v>5</v>
      </c>
      <c r="M24" s="10" t="str">
        <f t="shared" si="25"/>
        <v>J</v>
      </c>
      <c r="N24" s="11">
        <f t="shared" si="26"/>
        <v>19</v>
      </c>
      <c r="O24" s="67" t="str">
        <f t="shared" si="9"/>
        <v xml:space="preserve"> </v>
      </c>
      <c r="P24" s="13">
        <f t="shared" si="27"/>
        <v>44184</v>
      </c>
      <c r="Q24" s="13">
        <f t="shared" si="10"/>
        <v>7</v>
      </c>
      <c r="R24" s="22" t="str">
        <f t="shared" si="11"/>
        <v>S</v>
      </c>
      <c r="S24" s="23">
        <f t="shared" si="12"/>
        <v>19</v>
      </c>
      <c r="T24" s="67" t="str">
        <f t="shared" si="13"/>
        <v xml:space="preserve"> </v>
      </c>
      <c r="U24" s="13">
        <f t="shared" si="28"/>
        <v>44215</v>
      </c>
      <c r="V24" s="14">
        <f t="shared" si="14"/>
        <v>3</v>
      </c>
      <c r="W24" s="10" t="str">
        <f t="shared" si="15"/>
        <v>M</v>
      </c>
      <c r="X24" s="11">
        <f t="shared" si="16"/>
        <v>19</v>
      </c>
      <c r="Y24" s="67" t="str">
        <f t="shared" si="17"/>
        <v xml:space="preserve"> </v>
      </c>
      <c r="Z24" s="13">
        <f t="shared" si="29"/>
        <v>44246</v>
      </c>
      <c r="AA24" s="13">
        <f t="shared" si="18"/>
        <v>6</v>
      </c>
      <c r="AB24" s="20" t="str">
        <f t="shared" si="19"/>
        <v>V</v>
      </c>
      <c r="AC24" s="46">
        <f t="shared" si="20"/>
        <v>19</v>
      </c>
      <c r="AD24" s="67" t="str">
        <f t="shared" si="21"/>
        <v xml:space="preserve"> </v>
      </c>
      <c r="AE24" s="13"/>
      <c r="AF24" s="14"/>
      <c r="AG24" s="33"/>
      <c r="AH24" s="11"/>
      <c r="AJ24" s="21"/>
      <c r="AK24" s="14"/>
      <c r="AL24" s="14"/>
      <c r="AM24" s="64"/>
      <c r="AN24" s="46"/>
      <c r="AO24" s="21"/>
      <c r="AP24" s="21"/>
      <c r="AQ24" s="14"/>
      <c r="AR24" s="14"/>
      <c r="AS24" s="33"/>
      <c r="AT24" s="11"/>
      <c r="AU24" s="21"/>
      <c r="AV24" s="21"/>
      <c r="AW24" s="14"/>
      <c r="AX24" s="14"/>
      <c r="AY24" s="33"/>
      <c r="AZ24" s="11"/>
      <c r="BA24" s="21"/>
      <c r="BB24" s="21"/>
      <c r="BC24" s="14"/>
      <c r="BD24" s="14"/>
      <c r="BE24" s="63"/>
      <c r="BF24" s="23"/>
      <c r="BG24" s="12"/>
      <c r="BH24" s="12"/>
      <c r="BI24" s="14"/>
      <c r="BJ24" s="14"/>
      <c r="BK24" s="63"/>
      <c r="BL24" s="23"/>
      <c r="BM24" s="12"/>
      <c r="BN24" s="12"/>
      <c r="BO24" s="14"/>
      <c r="BP24" s="14"/>
      <c r="BQ24" s="33"/>
      <c r="BR24" s="11"/>
      <c r="BS24" s="12"/>
      <c r="BT24" s="12"/>
      <c r="BU24" s="8"/>
    </row>
    <row r="25" spans="1:73" ht="11.25" customHeight="1" x14ac:dyDescent="0.3">
      <c r="A25" s="8">
        <f t="shared" si="22"/>
        <v>44094</v>
      </c>
      <c r="B25" s="8">
        <f t="shared" si="0"/>
        <v>1</v>
      </c>
      <c r="C25" s="10" t="str">
        <f t="shared" si="1"/>
        <v>D</v>
      </c>
      <c r="D25" s="11">
        <f t="shared" si="2"/>
        <v>20</v>
      </c>
      <c r="E25" s="55" t="str">
        <f t="shared" si="3"/>
        <v xml:space="preserve"> </v>
      </c>
      <c r="F25" s="13">
        <f t="shared" si="23"/>
        <v>44124</v>
      </c>
      <c r="G25" s="14">
        <f t="shared" si="4"/>
        <v>3</v>
      </c>
      <c r="H25" s="22" t="str">
        <f t="shared" si="5"/>
        <v>M</v>
      </c>
      <c r="I25" s="23">
        <f t="shared" si="6"/>
        <v>20</v>
      </c>
      <c r="J25" s="55" t="str">
        <f t="shared" si="7"/>
        <v xml:space="preserve"> </v>
      </c>
      <c r="K25" s="13">
        <f t="shared" si="24"/>
        <v>44155</v>
      </c>
      <c r="L25" s="13">
        <f t="shared" si="8"/>
        <v>6</v>
      </c>
      <c r="M25" s="10" t="str">
        <f t="shared" si="25"/>
        <v>V</v>
      </c>
      <c r="N25" s="11">
        <f t="shared" si="26"/>
        <v>20</v>
      </c>
      <c r="O25" s="67" t="str">
        <f t="shared" si="9"/>
        <v xml:space="preserve"> </v>
      </c>
      <c r="P25" s="13">
        <f t="shared" si="27"/>
        <v>44185</v>
      </c>
      <c r="Q25" s="13">
        <f t="shared" si="10"/>
        <v>1</v>
      </c>
      <c r="R25" s="22" t="str">
        <f t="shared" si="11"/>
        <v>D</v>
      </c>
      <c r="S25" s="23">
        <f t="shared" si="12"/>
        <v>20</v>
      </c>
      <c r="T25" s="67" t="str">
        <f t="shared" si="13"/>
        <v xml:space="preserve"> </v>
      </c>
      <c r="U25" s="13">
        <f t="shared" si="28"/>
        <v>44216</v>
      </c>
      <c r="V25" s="14">
        <f t="shared" si="14"/>
        <v>4</v>
      </c>
      <c r="W25" s="10" t="str">
        <f t="shared" si="15"/>
        <v>M</v>
      </c>
      <c r="X25" s="11">
        <f t="shared" si="16"/>
        <v>20</v>
      </c>
      <c r="Y25" s="67" t="str">
        <f t="shared" si="17"/>
        <v xml:space="preserve"> </v>
      </c>
      <c r="Z25" s="13">
        <f t="shared" si="29"/>
        <v>44247</v>
      </c>
      <c r="AA25" s="13">
        <f t="shared" si="18"/>
        <v>7</v>
      </c>
      <c r="AB25" s="20" t="str">
        <f t="shared" si="19"/>
        <v>S</v>
      </c>
      <c r="AC25" s="46">
        <f t="shared" si="20"/>
        <v>20</v>
      </c>
      <c r="AD25" s="67" t="str">
        <f t="shared" si="21"/>
        <v xml:space="preserve"> </v>
      </c>
      <c r="AE25" s="13"/>
      <c r="AF25" s="14"/>
      <c r="AG25" s="33"/>
      <c r="AH25" s="11"/>
      <c r="AJ25" s="21"/>
      <c r="AK25" s="14"/>
      <c r="AL25" s="14"/>
      <c r="AM25" s="64"/>
      <c r="AN25" s="46"/>
      <c r="AO25" s="21"/>
      <c r="AP25" s="21"/>
      <c r="AQ25" s="14"/>
      <c r="AR25" s="14"/>
      <c r="AS25" s="33"/>
      <c r="AT25" s="11"/>
      <c r="AU25" s="21"/>
      <c r="AV25" s="21"/>
      <c r="AW25" s="14"/>
      <c r="AX25" s="14"/>
      <c r="AY25" s="33"/>
      <c r="AZ25" s="11"/>
      <c r="BA25" s="21"/>
      <c r="BB25" s="21"/>
      <c r="BC25" s="14"/>
      <c r="BD25" s="14"/>
      <c r="BE25" s="63"/>
      <c r="BF25" s="23"/>
      <c r="BG25" s="12"/>
      <c r="BH25" s="12"/>
      <c r="BI25" s="14"/>
      <c r="BJ25" s="14"/>
      <c r="BK25" s="63"/>
      <c r="BL25" s="23"/>
      <c r="BM25" s="12"/>
      <c r="BN25" s="12"/>
      <c r="BO25" s="14"/>
      <c r="BP25" s="14"/>
      <c r="BQ25" s="33"/>
      <c r="BR25" s="11"/>
      <c r="BS25" s="12"/>
      <c r="BT25" s="12"/>
      <c r="BU25" s="8"/>
    </row>
    <row r="26" spans="1:73" ht="11.25" customHeight="1" x14ac:dyDescent="0.3">
      <c r="A26" s="8">
        <f t="shared" si="22"/>
        <v>44095</v>
      </c>
      <c r="B26" s="8">
        <f t="shared" si="0"/>
        <v>2</v>
      </c>
      <c r="C26" s="10" t="str">
        <f t="shared" si="1"/>
        <v>L</v>
      </c>
      <c r="D26" s="11">
        <f t="shared" si="2"/>
        <v>21</v>
      </c>
      <c r="E26" s="55" t="str">
        <f t="shared" si="3"/>
        <v>S 39</v>
      </c>
      <c r="F26" s="13">
        <f t="shared" si="23"/>
        <v>44125</v>
      </c>
      <c r="G26" s="14">
        <f t="shared" si="4"/>
        <v>4</v>
      </c>
      <c r="H26" s="22" t="str">
        <f t="shared" si="5"/>
        <v>M</v>
      </c>
      <c r="I26" s="23">
        <f t="shared" si="6"/>
        <v>21</v>
      </c>
      <c r="J26" s="55" t="str">
        <f t="shared" si="7"/>
        <v xml:space="preserve"> </v>
      </c>
      <c r="K26" s="13">
        <f t="shared" si="24"/>
        <v>44156</v>
      </c>
      <c r="L26" s="13">
        <f t="shared" si="8"/>
        <v>7</v>
      </c>
      <c r="M26" s="10" t="str">
        <f t="shared" si="25"/>
        <v>S</v>
      </c>
      <c r="N26" s="11">
        <f t="shared" si="26"/>
        <v>21</v>
      </c>
      <c r="O26" s="67" t="str">
        <f t="shared" si="9"/>
        <v xml:space="preserve"> </v>
      </c>
      <c r="P26" s="13">
        <f t="shared" si="27"/>
        <v>44186</v>
      </c>
      <c r="Q26" s="13">
        <f t="shared" si="10"/>
        <v>2</v>
      </c>
      <c r="R26" s="22" t="str">
        <f t="shared" si="11"/>
        <v>L</v>
      </c>
      <c r="S26" s="23">
        <f t="shared" si="12"/>
        <v>21</v>
      </c>
      <c r="T26" s="67" t="str">
        <f t="shared" si="13"/>
        <v>S 52</v>
      </c>
      <c r="U26" s="13">
        <f t="shared" si="28"/>
        <v>44217</v>
      </c>
      <c r="V26" s="14">
        <f t="shared" si="14"/>
        <v>5</v>
      </c>
      <c r="W26" s="10" t="str">
        <f t="shared" si="15"/>
        <v>J</v>
      </c>
      <c r="X26" s="11">
        <f t="shared" si="16"/>
        <v>21</v>
      </c>
      <c r="Y26" s="67" t="str">
        <f t="shared" si="17"/>
        <v xml:space="preserve"> </v>
      </c>
      <c r="Z26" s="13">
        <f t="shared" si="29"/>
        <v>44248</v>
      </c>
      <c r="AA26" s="13">
        <f t="shared" si="18"/>
        <v>1</v>
      </c>
      <c r="AB26" s="47" t="str">
        <f t="shared" si="19"/>
        <v>D</v>
      </c>
      <c r="AC26" s="46">
        <f t="shared" si="20"/>
        <v>21</v>
      </c>
      <c r="AD26" s="67" t="str">
        <f t="shared" si="21"/>
        <v xml:space="preserve"> </v>
      </c>
      <c r="AE26" s="13"/>
      <c r="AF26" s="14"/>
      <c r="AG26" s="33"/>
      <c r="AH26" s="11"/>
      <c r="AJ26" s="21"/>
      <c r="AK26" s="14"/>
      <c r="AL26" s="14"/>
      <c r="AM26" s="64"/>
      <c r="AN26" s="46"/>
      <c r="AO26" s="21"/>
      <c r="AP26" s="21"/>
      <c r="AQ26" s="14"/>
      <c r="AR26" s="14"/>
      <c r="AS26" s="33"/>
      <c r="AT26" s="11"/>
      <c r="AU26" s="21"/>
      <c r="AV26" s="21"/>
      <c r="AW26" s="14"/>
      <c r="AX26" s="14"/>
      <c r="AY26" s="33"/>
      <c r="AZ26" s="11"/>
      <c r="BA26" s="21"/>
      <c r="BB26" s="21"/>
      <c r="BC26" s="14"/>
      <c r="BD26" s="14"/>
      <c r="BE26" s="63"/>
      <c r="BF26" s="23"/>
      <c r="BG26" s="12"/>
      <c r="BH26" s="12"/>
      <c r="BI26" s="14"/>
      <c r="BJ26" s="14"/>
      <c r="BK26" s="63"/>
      <c r="BL26" s="23"/>
      <c r="BM26" s="12"/>
      <c r="BN26" s="12"/>
      <c r="BO26" s="14"/>
      <c r="BP26" s="14"/>
      <c r="BQ26" s="33"/>
      <c r="BR26" s="11"/>
      <c r="BS26" s="12"/>
      <c r="BT26" s="12"/>
      <c r="BU26" s="8"/>
    </row>
    <row r="27" spans="1:73" ht="11.25" customHeight="1" x14ac:dyDescent="0.3">
      <c r="A27" s="8">
        <f t="shared" si="22"/>
        <v>44096</v>
      </c>
      <c r="B27" s="8">
        <f t="shared" si="0"/>
        <v>3</v>
      </c>
      <c r="C27" s="10" t="str">
        <f t="shared" si="1"/>
        <v>M</v>
      </c>
      <c r="D27" s="11">
        <f t="shared" si="2"/>
        <v>22</v>
      </c>
      <c r="E27" s="55" t="str">
        <f t="shared" si="3"/>
        <v xml:space="preserve"> </v>
      </c>
      <c r="F27" s="13">
        <f t="shared" si="23"/>
        <v>44126</v>
      </c>
      <c r="G27" s="14">
        <f t="shared" si="4"/>
        <v>5</v>
      </c>
      <c r="H27" s="22" t="str">
        <f t="shared" si="5"/>
        <v>J</v>
      </c>
      <c r="I27" s="23">
        <f t="shared" si="6"/>
        <v>22</v>
      </c>
      <c r="J27" s="55" t="str">
        <f t="shared" si="7"/>
        <v xml:space="preserve"> </v>
      </c>
      <c r="K27" s="13">
        <f t="shared" si="24"/>
        <v>44157</v>
      </c>
      <c r="L27" s="13">
        <f t="shared" si="8"/>
        <v>1</v>
      </c>
      <c r="M27" s="10" t="str">
        <f t="shared" si="25"/>
        <v>D</v>
      </c>
      <c r="N27" s="11">
        <f t="shared" si="26"/>
        <v>22</v>
      </c>
      <c r="O27" s="67" t="str">
        <f t="shared" si="9"/>
        <v xml:space="preserve"> </v>
      </c>
      <c r="P27" s="13">
        <f t="shared" si="27"/>
        <v>44187</v>
      </c>
      <c r="Q27" s="13">
        <f t="shared" si="10"/>
        <v>3</v>
      </c>
      <c r="R27" s="22" t="str">
        <f t="shared" si="11"/>
        <v>M</v>
      </c>
      <c r="S27" s="23">
        <f t="shared" si="12"/>
        <v>22</v>
      </c>
      <c r="T27" s="67" t="str">
        <f t="shared" si="13"/>
        <v xml:space="preserve"> </v>
      </c>
      <c r="U27" s="13">
        <f t="shared" si="28"/>
        <v>44218</v>
      </c>
      <c r="V27" s="14">
        <f t="shared" si="14"/>
        <v>6</v>
      </c>
      <c r="W27" s="10" t="str">
        <f t="shared" si="15"/>
        <v>V</v>
      </c>
      <c r="X27" s="11">
        <f t="shared" si="16"/>
        <v>22</v>
      </c>
      <c r="Y27" s="67" t="str">
        <f t="shared" si="17"/>
        <v xml:space="preserve"> </v>
      </c>
      <c r="Z27" s="13">
        <f t="shared" si="29"/>
        <v>44249</v>
      </c>
      <c r="AA27" s="13">
        <f t="shared" si="18"/>
        <v>2</v>
      </c>
      <c r="AB27" s="47" t="str">
        <f>IF(AA27=1,"D",IF(AA27=2,"L",IF(AA27=3,"M",IF(AA27=4,"M",IF(AA27=5,"J",IF(AA27=6,"V",IF(AA27=7,"S","")))))))</f>
        <v>L</v>
      </c>
      <c r="AC27" s="46">
        <f t="shared" si="20"/>
        <v>22</v>
      </c>
      <c r="AD27" s="67" t="str">
        <f t="shared" si="21"/>
        <v>S 8</v>
      </c>
      <c r="AE27" s="13"/>
      <c r="AF27" s="14"/>
      <c r="AG27" s="33"/>
      <c r="AH27" s="11"/>
      <c r="AJ27" s="21"/>
      <c r="AK27" s="14"/>
      <c r="AL27" s="14"/>
      <c r="AM27" s="64"/>
      <c r="AN27" s="46"/>
      <c r="AO27" s="21"/>
      <c r="AP27" s="21"/>
      <c r="AQ27" s="14"/>
      <c r="AR27" s="14"/>
      <c r="AS27" s="33"/>
      <c r="AT27" s="11"/>
      <c r="AU27" s="21"/>
      <c r="AV27" s="21"/>
      <c r="AW27" s="14"/>
      <c r="AX27" s="14"/>
      <c r="AY27" s="33"/>
      <c r="AZ27" s="11"/>
      <c r="BA27" s="21"/>
      <c r="BB27" s="21"/>
      <c r="BC27" s="14"/>
      <c r="BD27" s="14"/>
      <c r="BE27" s="63"/>
      <c r="BF27" s="23"/>
      <c r="BG27" s="12"/>
      <c r="BH27" s="12"/>
      <c r="BI27" s="14"/>
      <c r="BJ27" s="14"/>
      <c r="BK27" s="63"/>
      <c r="BL27" s="23"/>
      <c r="BM27" s="12"/>
      <c r="BN27" s="12"/>
      <c r="BO27" s="14"/>
      <c r="BP27" s="14"/>
      <c r="BQ27" s="33"/>
      <c r="BR27" s="11"/>
      <c r="BS27" s="12"/>
      <c r="BT27" s="12"/>
      <c r="BU27" s="8"/>
    </row>
    <row r="28" spans="1:73" ht="11.25" customHeight="1" x14ac:dyDescent="0.3">
      <c r="A28" s="8">
        <f t="shared" si="22"/>
        <v>44097</v>
      </c>
      <c r="B28" s="8">
        <f t="shared" si="0"/>
        <v>4</v>
      </c>
      <c r="C28" s="10" t="str">
        <f t="shared" si="1"/>
        <v>M</v>
      </c>
      <c r="D28" s="11">
        <f t="shared" si="2"/>
        <v>23</v>
      </c>
      <c r="E28" s="55" t="str">
        <f t="shared" si="3"/>
        <v xml:space="preserve"> </v>
      </c>
      <c r="F28" s="13">
        <f t="shared" si="23"/>
        <v>44127</v>
      </c>
      <c r="G28" s="14">
        <f t="shared" si="4"/>
        <v>6</v>
      </c>
      <c r="H28" s="22" t="str">
        <f t="shared" si="5"/>
        <v>V</v>
      </c>
      <c r="I28" s="23">
        <f t="shared" si="6"/>
        <v>23</v>
      </c>
      <c r="J28" s="55" t="str">
        <f t="shared" si="7"/>
        <v xml:space="preserve"> </v>
      </c>
      <c r="K28" s="13">
        <f t="shared" si="24"/>
        <v>44158</v>
      </c>
      <c r="L28" s="13">
        <f t="shared" si="8"/>
        <v>2</v>
      </c>
      <c r="M28" s="10" t="str">
        <f t="shared" si="25"/>
        <v>L</v>
      </c>
      <c r="N28" s="11">
        <f t="shared" si="26"/>
        <v>23</v>
      </c>
      <c r="O28" s="67" t="str">
        <f t="shared" si="9"/>
        <v>S 48</v>
      </c>
      <c r="P28" s="13">
        <f t="shared" si="27"/>
        <v>44188</v>
      </c>
      <c r="Q28" s="13">
        <f t="shared" si="10"/>
        <v>4</v>
      </c>
      <c r="R28" s="22" t="str">
        <f t="shared" si="11"/>
        <v>M</v>
      </c>
      <c r="S28" s="23">
        <f t="shared" si="12"/>
        <v>23</v>
      </c>
      <c r="T28" s="67" t="str">
        <f t="shared" si="13"/>
        <v xml:space="preserve"> </v>
      </c>
      <c r="U28" s="13">
        <f t="shared" si="28"/>
        <v>44219</v>
      </c>
      <c r="V28" s="14">
        <f t="shared" si="14"/>
        <v>7</v>
      </c>
      <c r="W28" s="10" t="str">
        <f t="shared" si="15"/>
        <v>S</v>
      </c>
      <c r="X28" s="11">
        <f t="shared" si="16"/>
        <v>23</v>
      </c>
      <c r="Y28" s="67" t="str">
        <f t="shared" si="17"/>
        <v xml:space="preserve"> </v>
      </c>
      <c r="Z28" s="13">
        <f t="shared" si="29"/>
        <v>44250</v>
      </c>
      <c r="AA28" s="13">
        <f t="shared" si="18"/>
        <v>3</v>
      </c>
      <c r="AB28" s="47" t="str">
        <f>IF(AA28=1,"D",IF(AA28=2,"L",IF(AA28=3,"M",IF(AA28=4,"M",IF(AA28=5,"J",IF(AA28=6,"V",IF(AA28=7,"S","")))))))</f>
        <v>M</v>
      </c>
      <c r="AC28" s="46">
        <f t="shared" si="20"/>
        <v>23</v>
      </c>
      <c r="AD28" s="67" t="str">
        <f t="shared" si="21"/>
        <v xml:space="preserve"> </v>
      </c>
      <c r="AE28" s="13"/>
      <c r="AF28" s="14"/>
      <c r="AG28" s="33"/>
      <c r="AH28" s="11"/>
      <c r="AJ28" s="21"/>
      <c r="AK28" s="14"/>
      <c r="AL28" s="14"/>
      <c r="AM28" s="64"/>
      <c r="AN28" s="46"/>
      <c r="AO28" s="21"/>
      <c r="AP28" s="21"/>
      <c r="AQ28" s="14"/>
      <c r="AR28" s="14"/>
      <c r="AS28" s="33"/>
      <c r="AT28" s="11"/>
      <c r="AU28" s="21"/>
      <c r="AV28" s="21"/>
      <c r="AW28" s="14"/>
      <c r="AX28" s="14"/>
      <c r="AY28" s="33"/>
      <c r="AZ28" s="11"/>
      <c r="BA28" s="21"/>
      <c r="BB28" s="21"/>
      <c r="BC28" s="14"/>
      <c r="BD28" s="14"/>
      <c r="BE28" s="63"/>
      <c r="BF28" s="23"/>
      <c r="BG28" s="12"/>
      <c r="BH28" s="12"/>
      <c r="BI28" s="14"/>
      <c r="BJ28" s="14"/>
      <c r="BK28" s="63"/>
      <c r="BL28" s="23"/>
      <c r="BM28" s="12"/>
      <c r="BN28" s="12"/>
      <c r="BO28" s="14"/>
      <c r="BP28" s="14"/>
      <c r="BQ28" s="33"/>
      <c r="BR28" s="11"/>
      <c r="BS28" s="12"/>
      <c r="BT28" s="12"/>
      <c r="BU28" s="8"/>
    </row>
    <row r="29" spans="1:73" ht="11.25" customHeight="1" x14ac:dyDescent="0.3">
      <c r="A29" s="8">
        <f t="shared" si="22"/>
        <v>44098</v>
      </c>
      <c r="B29" s="8">
        <f t="shared" si="0"/>
        <v>5</v>
      </c>
      <c r="C29" s="10" t="str">
        <f t="shared" si="1"/>
        <v>J</v>
      </c>
      <c r="D29" s="11">
        <f t="shared" si="2"/>
        <v>24</v>
      </c>
      <c r="E29" s="55" t="str">
        <f t="shared" si="3"/>
        <v xml:space="preserve"> </v>
      </c>
      <c r="F29" s="13">
        <f t="shared" si="23"/>
        <v>44128</v>
      </c>
      <c r="G29" s="14">
        <f t="shared" si="4"/>
        <v>7</v>
      </c>
      <c r="H29" s="22" t="str">
        <f t="shared" si="5"/>
        <v>S</v>
      </c>
      <c r="I29" s="23">
        <f t="shared" si="6"/>
        <v>24</v>
      </c>
      <c r="J29" s="55" t="str">
        <f t="shared" si="7"/>
        <v xml:space="preserve"> </v>
      </c>
      <c r="K29" s="13">
        <f t="shared" si="24"/>
        <v>44159</v>
      </c>
      <c r="L29" s="13">
        <f t="shared" si="8"/>
        <v>3</v>
      </c>
      <c r="M29" s="10" t="str">
        <f t="shared" si="25"/>
        <v>M</v>
      </c>
      <c r="N29" s="11">
        <f t="shared" si="26"/>
        <v>24</v>
      </c>
      <c r="O29" s="67" t="str">
        <f t="shared" si="9"/>
        <v xml:space="preserve"> </v>
      </c>
      <c r="P29" s="13">
        <f t="shared" si="27"/>
        <v>44189</v>
      </c>
      <c r="Q29" s="13">
        <f t="shared" si="10"/>
        <v>5</v>
      </c>
      <c r="R29" s="22" t="str">
        <f t="shared" si="11"/>
        <v>J</v>
      </c>
      <c r="S29" s="23">
        <f t="shared" si="12"/>
        <v>24</v>
      </c>
      <c r="T29" s="67" t="str">
        <f t="shared" si="13"/>
        <v xml:space="preserve"> </v>
      </c>
      <c r="U29" s="13">
        <f t="shared" si="28"/>
        <v>44220</v>
      </c>
      <c r="V29" s="14">
        <f t="shared" si="14"/>
        <v>1</v>
      </c>
      <c r="W29" s="10" t="str">
        <f t="shared" si="15"/>
        <v>D</v>
      </c>
      <c r="X29" s="11">
        <f t="shared" si="16"/>
        <v>24</v>
      </c>
      <c r="Y29" s="67" t="str">
        <f t="shared" si="17"/>
        <v xml:space="preserve"> </v>
      </c>
      <c r="Z29" s="13">
        <f t="shared" si="29"/>
        <v>44251</v>
      </c>
      <c r="AA29" s="13">
        <f t="shared" si="18"/>
        <v>4</v>
      </c>
      <c r="AB29" s="47" t="str">
        <f t="shared" ref="AB29:AB33" si="30">IF(AA29=1,"D",IF(AA29=2,"L",IF(AA29=3,"M",IF(AA29=4,"M",IF(AA29=5,"J",IF(AA29=6,"V",IF(AA29=7,"S","")))))))</f>
        <v>M</v>
      </c>
      <c r="AC29" s="46">
        <f t="shared" si="20"/>
        <v>24</v>
      </c>
      <c r="AD29" s="67" t="str">
        <f t="shared" si="21"/>
        <v xml:space="preserve"> </v>
      </c>
      <c r="AE29" s="13"/>
      <c r="AF29" s="14"/>
      <c r="AG29" s="33"/>
      <c r="AH29" s="11"/>
      <c r="AJ29" s="21"/>
      <c r="AK29" s="14"/>
      <c r="AL29" s="14"/>
      <c r="AM29" s="64"/>
      <c r="AN29" s="46"/>
      <c r="AO29" s="21"/>
      <c r="AP29" s="21"/>
      <c r="AQ29" s="14"/>
      <c r="AR29" s="14"/>
      <c r="AS29" s="62"/>
      <c r="AT29" s="18"/>
      <c r="AU29" s="21"/>
      <c r="AV29" s="21"/>
      <c r="AW29" s="14"/>
      <c r="AX29" s="14"/>
      <c r="AY29" s="33"/>
      <c r="AZ29" s="11"/>
      <c r="BA29" s="21"/>
      <c r="BB29" s="21"/>
      <c r="BC29" s="14"/>
      <c r="BD29" s="14"/>
      <c r="BE29" s="63"/>
      <c r="BF29" s="23"/>
      <c r="BG29" s="12"/>
      <c r="BH29" s="12"/>
      <c r="BI29" s="14"/>
      <c r="BJ29" s="14"/>
      <c r="BK29" s="63"/>
      <c r="BL29" s="23"/>
      <c r="BM29" s="12"/>
      <c r="BN29" s="12"/>
      <c r="BO29" s="14"/>
      <c r="BP29" s="14"/>
      <c r="BQ29" s="33"/>
      <c r="BR29" s="11"/>
      <c r="BS29" s="12"/>
      <c r="BT29" s="12"/>
      <c r="BU29" s="8"/>
    </row>
    <row r="30" spans="1:73" ht="11.25" customHeight="1" x14ac:dyDescent="0.3">
      <c r="A30" s="8">
        <f t="shared" si="22"/>
        <v>44099</v>
      </c>
      <c r="B30" s="8">
        <f t="shared" si="0"/>
        <v>6</v>
      </c>
      <c r="C30" s="10" t="str">
        <f t="shared" si="1"/>
        <v>V</v>
      </c>
      <c r="D30" s="11">
        <f t="shared" si="2"/>
        <v>25</v>
      </c>
      <c r="E30" s="55" t="str">
        <f t="shared" si="3"/>
        <v xml:space="preserve"> </v>
      </c>
      <c r="F30" s="13">
        <f t="shared" si="23"/>
        <v>44129</v>
      </c>
      <c r="G30" s="14">
        <f t="shared" si="4"/>
        <v>1</v>
      </c>
      <c r="H30" s="22" t="str">
        <f t="shared" si="5"/>
        <v>D</v>
      </c>
      <c r="I30" s="23">
        <f t="shared" si="6"/>
        <v>25</v>
      </c>
      <c r="J30" s="55" t="str">
        <f t="shared" si="7"/>
        <v xml:space="preserve"> </v>
      </c>
      <c r="K30" s="13">
        <f t="shared" si="24"/>
        <v>44160</v>
      </c>
      <c r="L30" s="13">
        <f t="shared" si="8"/>
        <v>4</v>
      </c>
      <c r="M30" s="10" t="str">
        <f t="shared" si="25"/>
        <v>M</v>
      </c>
      <c r="N30" s="11">
        <f t="shared" si="26"/>
        <v>25</v>
      </c>
      <c r="O30" s="67" t="str">
        <f t="shared" si="9"/>
        <v xml:space="preserve"> </v>
      </c>
      <c r="P30" s="13">
        <f t="shared" si="27"/>
        <v>44190</v>
      </c>
      <c r="Q30" s="13">
        <f t="shared" si="10"/>
        <v>6</v>
      </c>
      <c r="R30" s="17" t="str">
        <f t="shared" si="11"/>
        <v>V</v>
      </c>
      <c r="S30" s="18">
        <f t="shared" si="12"/>
        <v>25</v>
      </c>
      <c r="T30" s="67" t="str">
        <f t="shared" si="13"/>
        <v xml:space="preserve"> </v>
      </c>
      <c r="U30" s="13">
        <f t="shared" si="28"/>
        <v>44221</v>
      </c>
      <c r="V30" s="14">
        <f t="shared" si="14"/>
        <v>2</v>
      </c>
      <c r="W30" s="10" t="str">
        <f t="shared" si="15"/>
        <v>L</v>
      </c>
      <c r="X30" s="11">
        <f t="shared" si="16"/>
        <v>25</v>
      </c>
      <c r="Y30" s="67" t="str">
        <f t="shared" si="17"/>
        <v>S 4</v>
      </c>
      <c r="Z30" s="13">
        <f t="shared" si="29"/>
        <v>44252</v>
      </c>
      <c r="AA30" s="13">
        <f t="shared" si="18"/>
        <v>5</v>
      </c>
      <c r="AB30" s="47" t="str">
        <f t="shared" si="30"/>
        <v>J</v>
      </c>
      <c r="AC30" s="46">
        <f t="shared" si="20"/>
        <v>25</v>
      </c>
      <c r="AD30" s="67" t="str">
        <f t="shared" si="21"/>
        <v xml:space="preserve"> </v>
      </c>
      <c r="AE30" s="13"/>
      <c r="AF30" s="14"/>
      <c r="AG30" s="33"/>
      <c r="AH30" s="11"/>
      <c r="AJ30" s="21"/>
      <c r="AK30" s="14"/>
      <c r="AL30" s="14"/>
      <c r="AM30" s="61"/>
      <c r="AN30" s="46"/>
      <c r="AO30" s="21"/>
      <c r="AP30" s="21"/>
      <c r="AQ30" s="14"/>
      <c r="AR30" s="14"/>
      <c r="AS30" s="33"/>
      <c r="AT30" s="11"/>
      <c r="AU30" s="21"/>
      <c r="AV30" s="21"/>
      <c r="AW30" s="14"/>
      <c r="AX30" s="14"/>
      <c r="AY30" s="33"/>
      <c r="AZ30" s="11"/>
      <c r="BA30" s="21"/>
      <c r="BB30" s="21"/>
      <c r="BC30" s="14"/>
      <c r="BD30" s="14"/>
      <c r="BE30" s="63"/>
      <c r="BF30" s="23"/>
      <c r="BG30" s="12"/>
      <c r="BH30" s="12"/>
      <c r="BI30" s="14"/>
      <c r="BJ30" s="14"/>
      <c r="BK30" s="63"/>
      <c r="BL30" s="23"/>
      <c r="BM30" s="12"/>
      <c r="BN30" s="12"/>
      <c r="BO30" s="14"/>
      <c r="BP30" s="14"/>
      <c r="BQ30" s="33"/>
      <c r="BR30" s="11"/>
      <c r="BS30" s="12"/>
      <c r="BT30" s="12"/>
      <c r="BU30" s="8"/>
    </row>
    <row r="31" spans="1:73" ht="11.25" customHeight="1" x14ac:dyDescent="0.3">
      <c r="A31" s="8">
        <f t="shared" si="22"/>
        <v>44100</v>
      </c>
      <c r="B31" s="8">
        <f t="shared" si="0"/>
        <v>7</v>
      </c>
      <c r="C31" s="10" t="str">
        <f t="shared" si="1"/>
        <v>S</v>
      </c>
      <c r="D31" s="11">
        <f t="shared" si="2"/>
        <v>26</v>
      </c>
      <c r="E31" s="55" t="str">
        <f t="shared" si="3"/>
        <v xml:space="preserve"> </v>
      </c>
      <c r="F31" s="13">
        <f t="shared" si="23"/>
        <v>44130</v>
      </c>
      <c r="G31" s="14">
        <f t="shared" si="4"/>
        <v>2</v>
      </c>
      <c r="H31" s="22" t="str">
        <f t="shared" si="5"/>
        <v>L</v>
      </c>
      <c r="I31" s="23">
        <f t="shared" si="6"/>
        <v>26</v>
      </c>
      <c r="J31" s="55" t="str">
        <f t="shared" si="7"/>
        <v>S 44</v>
      </c>
      <c r="K31" s="13">
        <f t="shared" si="24"/>
        <v>44161</v>
      </c>
      <c r="L31" s="13">
        <f t="shared" si="8"/>
        <v>5</v>
      </c>
      <c r="M31" s="10" t="str">
        <f t="shared" si="25"/>
        <v>J</v>
      </c>
      <c r="N31" s="11">
        <f t="shared" si="26"/>
        <v>26</v>
      </c>
      <c r="O31" s="67" t="str">
        <f t="shared" si="9"/>
        <v xml:space="preserve"> </v>
      </c>
      <c r="P31" s="13">
        <f t="shared" si="27"/>
        <v>44191</v>
      </c>
      <c r="Q31" s="13">
        <f t="shared" si="10"/>
        <v>7</v>
      </c>
      <c r="R31" s="22" t="str">
        <f t="shared" si="11"/>
        <v>S</v>
      </c>
      <c r="S31" s="23">
        <f t="shared" si="12"/>
        <v>26</v>
      </c>
      <c r="T31" s="67" t="str">
        <f t="shared" si="13"/>
        <v xml:space="preserve"> </v>
      </c>
      <c r="U31" s="13">
        <f t="shared" si="28"/>
        <v>44222</v>
      </c>
      <c r="V31" s="14">
        <f t="shared" si="14"/>
        <v>3</v>
      </c>
      <c r="W31" s="10" t="str">
        <f t="shared" si="15"/>
        <v>M</v>
      </c>
      <c r="X31" s="11">
        <f t="shared" si="16"/>
        <v>26</v>
      </c>
      <c r="Y31" s="67" t="str">
        <f t="shared" si="17"/>
        <v xml:space="preserve"> </v>
      </c>
      <c r="Z31" s="13">
        <f t="shared" si="29"/>
        <v>44253</v>
      </c>
      <c r="AA31" s="13">
        <f t="shared" si="18"/>
        <v>6</v>
      </c>
      <c r="AB31" s="47" t="str">
        <f t="shared" si="30"/>
        <v>V</v>
      </c>
      <c r="AC31" s="46">
        <f t="shared" si="20"/>
        <v>26</v>
      </c>
      <c r="AD31" s="67" t="str">
        <f t="shared" si="21"/>
        <v xml:space="preserve"> </v>
      </c>
      <c r="AE31" s="13"/>
      <c r="AF31" s="14"/>
      <c r="AG31" s="33"/>
      <c r="AH31" s="11"/>
      <c r="AJ31" s="21"/>
      <c r="AK31" s="14"/>
      <c r="AL31" s="14"/>
      <c r="AM31" s="61"/>
      <c r="AN31" s="46"/>
      <c r="AO31" s="21"/>
      <c r="AP31" s="21"/>
      <c r="AQ31" s="14"/>
      <c r="AR31" s="14"/>
      <c r="AS31" s="33"/>
      <c r="AT31" s="11"/>
      <c r="AU31" s="21"/>
      <c r="AV31" s="21"/>
      <c r="AW31" s="14"/>
      <c r="AX31" s="14"/>
      <c r="AY31" s="33"/>
      <c r="AZ31" s="11"/>
      <c r="BA31" s="21"/>
      <c r="BB31" s="21"/>
      <c r="BC31" s="14"/>
      <c r="BD31" s="14"/>
      <c r="BE31" s="63"/>
      <c r="BF31" s="23"/>
      <c r="BG31" s="12"/>
      <c r="BH31" s="12"/>
      <c r="BI31" s="14"/>
      <c r="BJ31" s="14"/>
      <c r="BK31" s="63"/>
      <c r="BL31" s="23"/>
      <c r="BM31" s="12"/>
      <c r="BN31" s="12"/>
      <c r="BO31" s="14"/>
      <c r="BP31" s="14"/>
      <c r="BQ31" s="33"/>
      <c r="BR31" s="11"/>
      <c r="BS31" s="12"/>
      <c r="BT31" s="12"/>
      <c r="BU31" s="8"/>
    </row>
    <row r="32" spans="1:73" ht="11.25" customHeight="1" x14ac:dyDescent="0.3">
      <c r="A32" s="8">
        <f t="shared" si="22"/>
        <v>44101</v>
      </c>
      <c r="B32" s="8">
        <f t="shared" si="0"/>
        <v>1</v>
      </c>
      <c r="C32" s="10" t="str">
        <f t="shared" si="1"/>
        <v>D</v>
      </c>
      <c r="D32" s="11">
        <f t="shared" si="2"/>
        <v>27</v>
      </c>
      <c r="E32" s="55" t="str">
        <f t="shared" si="3"/>
        <v xml:space="preserve"> </v>
      </c>
      <c r="F32" s="13">
        <f t="shared" si="23"/>
        <v>44131</v>
      </c>
      <c r="G32" s="14">
        <f t="shared" si="4"/>
        <v>3</v>
      </c>
      <c r="H32" s="22" t="str">
        <f t="shared" si="5"/>
        <v>M</v>
      </c>
      <c r="I32" s="23">
        <f t="shared" si="6"/>
        <v>27</v>
      </c>
      <c r="J32" s="55" t="str">
        <f t="shared" si="7"/>
        <v xml:space="preserve"> </v>
      </c>
      <c r="K32" s="13">
        <f t="shared" si="24"/>
        <v>44162</v>
      </c>
      <c r="L32" s="13">
        <f t="shared" si="8"/>
        <v>6</v>
      </c>
      <c r="M32" s="10" t="str">
        <f t="shared" si="25"/>
        <v>V</v>
      </c>
      <c r="N32" s="11">
        <f t="shared" si="26"/>
        <v>27</v>
      </c>
      <c r="O32" s="67" t="str">
        <f t="shared" si="9"/>
        <v xml:space="preserve"> </v>
      </c>
      <c r="P32" s="13">
        <f t="shared" si="27"/>
        <v>44192</v>
      </c>
      <c r="Q32" s="13">
        <f t="shared" si="10"/>
        <v>1</v>
      </c>
      <c r="R32" s="22" t="str">
        <f t="shared" si="11"/>
        <v>D</v>
      </c>
      <c r="S32" s="23">
        <f t="shared" si="12"/>
        <v>27</v>
      </c>
      <c r="T32" s="67" t="str">
        <f t="shared" si="13"/>
        <v xml:space="preserve"> </v>
      </c>
      <c r="U32" s="13">
        <f t="shared" si="28"/>
        <v>44223</v>
      </c>
      <c r="V32" s="14">
        <f t="shared" si="14"/>
        <v>4</v>
      </c>
      <c r="W32" s="10" t="str">
        <f t="shared" si="15"/>
        <v>M</v>
      </c>
      <c r="X32" s="11">
        <f t="shared" si="16"/>
        <v>27</v>
      </c>
      <c r="Y32" s="67" t="str">
        <f t="shared" si="17"/>
        <v xml:space="preserve"> </v>
      </c>
      <c r="Z32" s="13">
        <f t="shared" si="29"/>
        <v>44254</v>
      </c>
      <c r="AA32" s="13">
        <f t="shared" si="18"/>
        <v>7</v>
      </c>
      <c r="AB32" s="47" t="str">
        <f t="shared" si="30"/>
        <v>S</v>
      </c>
      <c r="AC32" s="46">
        <f t="shared" si="20"/>
        <v>27</v>
      </c>
      <c r="AD32" s="67" t="str">
        <f t="shared" si="21"/>
        <v xml:space="preserve"> </v>
      </c>
      <c r="AE32" s="13"/>
      <c r="AF32" s="14"/>
      <c r="AG32" s="33"/>
      <c r="AH32" s="11"/>
      <c r="AI32" s="21"/>
      <c r="AJ32" s="21"/>
      <c r="AK32" s="14"/>
      <c r="AL32" s="14"/>
      <c r="AM32" s="61"/>
      <c r="AN32" s="46"/>
      <c r="AO32" s="21"/>
      <c r="AP32" s="21"/>
      <c r="AQ32" s="14"/>
      <c r="AR32" s="14"/>
      <c r="AS32" s="33"/>
      <c r="AT32" s="11"/>
      <c r="AU32" s="21"/>
      <c r="AV32" s="21"/>
      <c r="AW32" s="14"/>
      <c r="AX32" s="14"/>
      <c r="AY32" s="33"/>
      <c r="AZ32" s="11"/>
      <c r="BA32" s="21"/>
      <c r="BB32" s="21"/>
      <c r="BC32" s="14"/>
      <c r="BD32" s="14"/>
      <c r="BE32" s="63"/>
      <c r="BF32" s="23"/>
      <c r="BG32" s="12"/>
      <c r="BH32" s="12"/>
      <c r="BI32" s="14"/>
      <c r="BJ32" s="14"/>
      <c r="BK32" s="63"/>
      <c r="BL32" s="23"/>
      <c r="BM32" s="12"/>
      <c r="BN32" s="12"/>
      <c r="BO32" s="14"/>
      <c r="BP32" s="14"/>
      <c r="BQ32" s="33"/>
      <c r="BR32" s="11"/>
      <c r="BS32" s="12"/>
      <c r="BT32" s="12"/>
      <c r="BU32" s="8"/>
    </row>
    <row r="33" spans="1:73" ht="11.25" customHeight="1" x14ac:dyDescent="0.3">
      <c r="A33" s="8">
        <f t="shared" si="22"/>
        <v>44102</v>
      </c>
      <c r="B33" s="8">
        <f t="shared" si="0"/>
        <v>2</v>
      </c>
      <c r="C33" s="10" t="str">
        <f t="shared" si="1"/>
        <v>L</v>
      </c>
      <c r="D33" s="11">
        <f t="shared" si="2"/>
        <v>28</v>
      </c>
      <c r="E33" s="79" t="s">
        <v>31</v>
      </c>
      <c r="F33" s="13">
        <f t="shared" si="23"/>
        <v>44132</v>
      </c>
      <c r="G33" s="14">
        <f t="shared" si="4"/>
        <v>4</v>
      </c>
      <c r="H33" s="22" t="str">
        <f t="shared" si="5"/>
        <v>M</v>
      </c>
      <c r="I33" s="23">
        <f t="shared" si="6"/>
        <v>28</v>
      </c>
      <c r="J33" s="55" t="str">
        <f t="shared" si="7"/>
        <v xml:space="preserve"> </v>
      </c>
      <c r="K33" s="13">
        <f t="shared" si="24"/>
        <v>44163</v>
      </c>
      <c r="L33" s="13">
        <f t="shared" si="8"/>
        <v>7</v>
      </c>
      <c r="M33" s="10" t="str">
        <f t="shared" si="25"/>
        <v>S</v>
      </c>
      <c r="N33" s="11">
        <f t="shared" si="26"/>
        <v>28</v>
      </c>
      <c r="O33" s="67" t="str">
        <f t="shared" si="9"/>
        <v xml:space="preserve"> </v>
      </c>
      <c r="P33" s="13">
        <f t="shared" si="27"/>
        <v>44193</v>
      </c>
      <c r="Q33" s="13">
        <f t="shared" si="10"/>
        <v>2</v>
      </c>
      <c r="R33" s="22" t="str">
        <f t="shared" si="11"/>
        <v>L</v>
      </c>
      <c r="S33" s="23">
        <f t="shared" si="12"/>
        <v>28</v>
      </c>
      <c r="T33" s="67" t="str">
        <f t="shared" si="13"/>
        <v>S 53</v>
      </c>
      <c r="U33" s="13">
        <f t="shared" si="28"/>
        <v>44224</v>
      </c>
      <c r="V33" s="14">
        <f t="shared" si="14"/>
        <v>5</v>
      </c>
      <c r="W33" s="10" t="str">
        <f t="shared" si="15"/>
        <v>J</v>
      </c>
      <c r="X33" s="11">
        <f t="shared" si="16"/>
        <v>28</v>
      </c>
      <c r="Y33" s="67" t="str">
        <f t="shared" si="17"/>
        <v xml:space="preserve"> </v>
      </c>
      <c r="Z33" s="13">
        <f t="shared" si="29"/>
        <v>44255</v>
      </c>
      <c r="AA33" s="13">
        <f t="shared" si="18"/>
        <v>1</v>
      </c>
      <c r="AB33" s="47" t="str">
        <f t="shared" si="30"/>
        <v>D</v>
      </c>
      <c r="AC33" s="46">
        <f t="shared" si="20"/>
        <v>28</v>
      </c>
      <c r="AD33" s="67" t="str">
        <f t="shared" si="21"/>
        <v xml:space="preserve"> </v>
      </c>
      <c r="AE33" s="13"/>
      <c r="AF33" s="14"/>
      <c r="AG33" s="33"/>
      <c r="AH33" s="11"/>
      <c r="AI33" s="21"/>
      <c r="AJ33" s="21"/>
      <c r="AK33" s="14"/>
      <c r="AL33" s="14"/>
      <c r="AM33" s="61"/>
      <c r="AN33" s="46"/>
      <c r="AO33" s="21"/>
      <c r="AP33" s="21"/>
      <c r="AQ33" s="14"/>
      <c r="AR33" s="14"/>
      <c r="AS33" s="33"/>
      <c r="AT33" s="11"/>
      <c r="AU33" s="21"/>
      <c r="AV33" s="21"/>
      <c r="AW33" s="14"/>
      <c r="AX33" s="14"/>
      <c r="AY33" s="33"/>
      <c r="AZ33" s="11"/>
      <c r="BA33" s="21"/>
      <c r="BB33" s="21"/>
      <c r="BC33" s="14"/>
      <c r="BD33" s="14"/>
      <c r="BE33" s="63"/>
      <c r="BF33" s="23"/>
      <c r="BG33" s="12"/>
      <c r="BH33" s="12"/>
      <c r="BI33" s="14"/>
      <c r="BJ33" s="14"/>
      <c r="BK33" s="63"/>
      <c r="BL33" s="23"/>
      <c r="BM33" s="12"/>
      <c r="BN33" s="12"/>
      <c r="BO33" s="14"/>
      <c r="BP33" s="14"/>
      <c r="BQ33" s="33"/>
      <c r="BR33" s="11"/>
      <c r="BS33" s="12"/>
      <c r="BT33" s="12"/>
      <c r="BU33" s="8"/>
    </row>
    <row r="34" spans="1:73" ht="11.25" customHeight="1" x14ac:dyDescent="0.3">
      <c r="A34" s="8">
        <f t="shared" si="22"/>
        <v>44103</v>
      </c>
      <c r="B34" s="8">
        <f t="shared" si="0"/>
        <v>3</v>
      </c>
      <c r="C34" s="10" t="str">
        <f t="shared" si="1"/>
        <v>M</v>
      </c>
      <c r="D34" s="11">
        <f t="shared" si="2"/>
        <v>29</v>
      </c>
      <c r="E34" s="55" t="str">
        <f t="shared" si="3"/>
        <v xml:space="preserve"> </v>
      </c>
      <c r="F34" s="13">
        <f t="shared" si="23"/>
        <v>44133</v>
      </c>
      <c r="G34" s="14">
        <f t="shared" si="4"/>
        <v>5</v>
      </c>
      <c r="H34" s="22" t="str">
        <f t="shared" si="5"/>
        <v>J</v>
      </c>
      <c r="I34" s="23">
        <f t="shared" si="6"/>
        <v>29</v>
      </c>
      <c r="J34" s="55" t="str">
        <f t="shared" si="7"/>
        <v xml:space="preserve"> </v>
      </c>
      <c r="K34" s="13">
        <f t="shared" si="24"/>
        <v>44164</v>
      </c>
      <c r="L34" s="13">
        <f t="shared" si="8"/>
        <v>1</v>
      </c>
      <c r="M34" s="10" t="str">
        <f t="shared" si="25"/>
        <v>D</v>
      </c>
      <c r="N34" s="11">
        <f t="shared" si="26"/>
        <v>29</v>
      </c>
      <c r="O34" s="67" t="str">
        <f t="shared" si="9"/>
        <v xml:space="preserve"> </v>
      </c>
      <c r="P34" s="13">
        <f t="shared" si="27"/>
        <v>44194</v>
      </c>
      <c r="Q34" s="13">
        <f t="shared" si="10"/>
        <v>3</v>
      </c>
      <c r="R34" s="22" t="str">
        <f t="shared" si="11"/>
        <v>M</v>
      </c>
      <c r="S34" s="23">
        <f t="shared" si="12"/>
        <v>29</v>
      </c>
      <c r="T34" s="67" t="str">
        <f t="shared" si="13"/>
        <v xml:space="preserve"> </v>
      </c>
      <c r="U34" s="13">
        <f t="shared" si="28"/>
        <v>44225</v>
      </c>
      <c r="V34" s="14">
        <f t="shared" si="14"/>
        <v>6</v>
      </c>
      <c r="W34" s="10" t="str">
        <f t="shared" si="15"/>
        <v>V</v>
      </c>
      <c r="X34" s="11">
        <f t="shared" si="16"/>
        <v>29</v>
      </c>
      <c r="Y34" s="67" t="str">
        <f t="shared" si="17"/>
        <v xml:space="preserve"> </v>
      </c>
      <c r="Z34" s="13">
        <f t="shared" si="29"/>
        <v>44256</v>
      </c>
      <c r="AA34" s="13">
        <f t="shared" si="18"/>
        <v>2</v>
      </c>
      <c r="AB34" s="10" t="s">
        <v>12</v>
      </c>
      <c r="AC34" s="11"/>
      <c r="AD34" s="55"/>
      <c r="AE34" s="13"/>
      <c r="AF34" s="14"/>
      <c r="AG34" s="33"/>
      <c r="AH34" s="11"/>
      <c r="AI34" s="21"/>
      <c r="AJ34" s="21"/>
      <c r="AK34" s="14"/>
      <c r="AL34" s="14"/>
      <c r="AM34" s="61"/>
      <c r="AN34" s="46"/>
      <c r="AO34" s="21"/>
      <c r="AP34" s="21"/>
      <c r="AQ34" s="14"/>
      <c r="AR34" s="14"/>
      <c r="AS34" s="33"/>
      <c r="AT34" s="11"/>
      <c r="AU34" s="21"/>
      <c r="AV34" s="21"/>
      <c r="AW34" s="14"/>
      <c r="AX34" s="14"/>
      <c r="AY34" s="33"/>
      <c r="AZ34" s="11"/>
      <c r="BA34" s="21"/>
      <c r="BB34" s="21"/>
      <c r="BC34" s="14"/>
      <c r="BD34" s="14"/>
      <c r="BE34" s="63"/>
      <c r="BF34" s="23"/>
      <c r="BG34" s="12"/>
      <c r="BH34" s="12"/>
      <c r="BI34" s="14"/>
      <c r="BJ34" s="14"/>
      <c r="BK34" s="63"/>
      <c r="BL34" s="23"/>
      <c r="BM34" s="12"/>
      <c r="BN34" s="12"/>
      <c r="BO34" s="14"/>
      <c r="BP34" s="14"/>
      <c r="BQ34" s="33"/>
      <c r="BR34" s="11"/>
      <c r="BS34" s="12"/>
      <c r="BT34" s="12"/>
      <c r="BU34" s="8"/>
    </row>
    <row r="35" spans="1:73" ht="11.25" customHeight="1" x14ac:dyDescent="0.3">
      <c r="A35" s="8">
        <f t="shared" si="22"/>
        <v>44104</v>
      </c>
      <c r="B35" s="8">
        <f t="shared" si="0"/>
        <v>4</v>
      </c>
      <c r="C35" s="10" t="str">
        <f t="shared" si="1"/>
        <v>M</v>
      </c>
      <c r="D35" s="11">
        <f t="shared" si="2"/>
        <v>30</v>
      </c>
      <c r="E35" s="55" t="str">
        <f t="shared" si="3"/>
        <v xml:space="preserve"> </v>
      </c>
      <c r="F35" s="13">
        <f t="shared" si="23"/>
        <v>44134</v>
      </c>
      <c r="G35" s="14">
        <f t="shared" si="4"/>
        <v>6</v>
      </c>
      <c r="H35" s="22" t="str">
        <f t="shared" si="5"/>
        <v>V</v>
      </c>
      <c r="I35" s="23">
        <f t="shared" si="6"/>
        <v>30</v>
      </c>
      <c r="J35" s="55" t="str">
        <f t="shared" si="7"/>
        <v xml:space="preserve"> </v>
      </c>
      <c r="K35" s="13">
        <f t="shared" si="24"/>
        <v>44165</v>
      </c>
      <c r="L35" s="13">
        <f t="shared" si="8"/>
        <v>2</v>
      </c>
      <c r="M35" s="10" t="str">
        <f t="shared" si="25"/>
        <v>L</v>
      </c>
      <c r="N35" s="11">
        <f t="shared" si="26"/>
        <v>30</v>
      </c>
      <c r="O35" s="67" t="str">
        <f t="shared" si="9"/>
        <v>S 49</v>
      </c>
      <c r="P35" s="13">
        <f t="shared" si="27"/>
        <v>44195</v>
      </c>
      <c r="Q35" s="13">
        <f t="shared" si="10"/>
        <v>4</v>
      </c>
      <c r="R35" s="22" t="str">
        <f t="shared" si="11"/>
        <v>M</v>
      </c>
      <c r="S35" s="23">
        <f t="shared" si="12"/>
        <v>30</v>
      </c>
      <c r="T35" s="67" t="str">
        <f t="shared" si="13"/>
        <v xml:space="preserve"> </v>
      </c>
      <c r="U35" s="13">
        <f t="shared" si="28"/>
        <v>44226</v>
      </c>
      <c r="V35" s="14">
        <f t="shared" si="14"/>
        <v>7</v>
      </c>
      <c r="W35" s="10" t="str">
        <f t="shared" si="15"/>
        <v>S</v>
      </c>
      <c r="X35" s="11">
        <f t="shared" si="16"/>
        <v>30</v>
      </c>
      <c r="Y35" s="67" t="str">
        <f t="shared" si="17"/>
        <v xml:space="preserve"> </v>
      </c>
      <c r="Z35" s="25"/>
      <c r="AA35" s="25"/>
      <c r="AB35" s="10" t="s">
        <v>12</v>
      </c>
      <c r="AC35" s="11"/>
      <c r="AD35" s="55" t="str">
        <f>IF(AA35=2,"S","")&amp;" "&amp;IF(AA35=2,ROUNDUP((Z35-(DATEVALUE(CONCATENATE("1/1/",$V$4))))/7,0),"")</f>
        <v xml:space="preserve"> </v>
      </c>
      <c r="AE35" s="13"/>
      <c r="AF35" s="14"/>
      <c r="AG35" s="33"/>
      <c r="AH35" s="11"/>
      <c r="AI35" s="21"/>
      <c r="AJ35" s="21"/>
      <c r="AK35" s="14"/>
      <c r="AL35" s="14"/>
      <c r="AM35" s="61"/>
      <c r="AN35" s="46"/>
      <c r="AO35" s="21"/>
      <c r="AP35" s="21"/>
      <c r="AQ35" s="14"/>
      <c r="AR35" s="14"/>
      <c r="AS35" s="33"/>
      <c r="AT35" s="11"/>
      <c r="AU35" s="21"/>
      <c r="AV35" s="21"/>
      <c r="AW35" s="14"/>
      <c r="AX35" s="14"/>
      <c r="AY35" s="33"/>
      <c r="AZ35" s="11"/>
      <c r="BA35" s="21"/>
      <c r="BB35" s="21"/>
      <c r="BC35" s="14"/>
      <c r="BD35" s="14"/>
      <c r="BE35" s="63"/>
      <c r="BF35" s="23"/>
      <c r="BG35" s="12"/>
      <c r="BH35" s="12"/>
      <c r="BI35" s="14"/>
      <c r="BJ35" s="14"/>
      <c r="BK35" s="63"/>
      <c r="BL35" s="23"/>
      <c r="BM35" s="12"/>
      <c r="BN35" s="12"/>
      <c r="BO35" s="14"/>
      <c r="BP35" s="14"/>
      <c r="BQ35" s="33"/>
      <c r="BR35" s="11"/>
      <c r="BS35" s="12"/>
      <c r="BT35" s="12"/>
      <c r="BU35" s="8"/>
    </row>
    <row r="36" spans="1:73" ht="11.25" customHeight="1" thickBot="1" x14ac:dyDescent="0.35">
      <c r="A36" s="26"/>
      <c r="B36" s="26"/>
      <c r="C36" s="27"/>
      <c r="D36" s="28"/>
      <c r="E36" s="57" t="str">
        <f t="shared" si="3"/>
        <v xml:space="preserve"> </v>
      </c>
      <c r="F36" s="13">
        <f t="shared" si="23"/>
        <v>44135</v>
      </c>
      <c r="G36" s="14">
        <f t="shared" si="4"/>
        <v>7</v>
      </c>
      <c r="H36" s="30" t="str">
        <f t="shared" si="5"/>
        <v>S</v>
      </c>
      <c r="I36" s="31">
        <f t="shared" si="6"/>
        <v>31</v>
      </c>
      <c r="J36" s="57" t="str">
        <f t="shared" si="7"/>
        <v xml:space="preserve"> </v>
      </c>
      <c r="K36" s="13"/>
      <c r="L36" s="13"/>
      <c r="M36" s="27" t="s">
        <v>12</v>
      </c>
      <c r="N36" s="28"/>
      <c r="O36" s="57" t="str">
        <f t="shared" si="9"/>
        <v xml:space="preserve"> </v>
      </c>
      <c r="P36" s="13">
        <f t="shared" si="27"/>
        <v>44196</v>
      </c>
      <c r="Q36" s="13">
        <f t="shared" si="10"/>
        <v>5</v>
      </c>
      <c r="R36" s="30" t="str">
        <f t="shared" si="11"/>
        <v>J</v>
      </c>
      <c r="S36" s="31">
        <f t="shared" si="12"/>
        <v>31</v>
      </c>
      <c r="T36" s="57" t="str">
        <f t="shared" si="13"/>
        <v xml:space="preserve"> </v>
      </c>
      <c r="U36" s="13">
        <f t="shared" si="28"/>
        <v>44227</v>
      </c>
      <c r="V36" s="14">
        <f t="shared" si="14"/>
        <v>1</v>
      </c>
      <c r="W36" s="27" t="str">
        <f t="shared" si="15"/>
        <v>D</v>
      </c>
      <c r="X36" s="28">
        <f t="shared" si="16"/>
        <v>31</v>
      </c>
      <c r="Y36" s="80" t="str">
        <f t="shared" si="17"/>
        <v xml:space="preserve"> </v>
      </c>
      <c r="Z36" s="25"/>
      <c r="AA36" s="25"/>
      <c r="AB36" s="27" t="s">
        <v>12</v>
      </c>
      <c r="AC36" s="28"/>
      <c r="AD36" s="57" t="str">
        <f>IF(AA36=2,"S","")&amp;" "&amp;IF(AA36=2,ROUNDUP((Z36-(DATEVALUE(CONCATENATE("1/1/",$V$4))))/7,0),"")</f>
        <v xml:space="preserve"> </v>
      </c>
      <c r="AE36" s="13"/>
      <c r="AF36" s="14"/>
      <c r="AG36" s="33"/>
      <c r="AH36" s="11"/>
      <c r="AI36" s="21"/>
      <c r="AJ36" s="21"/>
      <c r="AK36" s="11"/>
      <c r="AL36" s="11"/>
      <c r="AM36" s="33"/>
      <c r="AN36" s="11"/>
      <c r="AO36" s="12"/>
      <c r="AP36" s="12"/>
      <c r="AQ36" s="14"/>
      <c r="AR36" s="14"/>
      <c r="AS36" s="33"/>
      <c r="AT36" s="11"/>
      <c r="AU36" s="21"/>
      <c r="AV36" s="21"/>
      <c r="AW36" s="11"/>
      <c r="AX36" s="11"/>
      <c r="AY36" s="33"/>
      <c r="AZ36" s="11"/>
      <c r="BA36" s="12"/>
      <c r="BB36" s="12"/>
      <c r="BC36" s="14"/>
      <c r="BD36" s="14"/>
      <c r="BE36" s="63"/>
      <c r="BF36" s="23"/>
      <c r="BG36" s="12"/>
      <c r="BH36" s="12"/>
      <c r="BI36" s="14"/>
      <c r="BJ36" s="14"/>
      <c r="BK36" s="63"/>
      <c r="BL36" s="23"/>
      <c r="BM36" s="12"/>
      <c r="BN36" s="12"/>
      <c r="BO36" s="14"/>
      <c r="BP36" s="14"/>
      <c r="BQ36" s="33"/>
      <c r="BR36" s="11"/>
      <c r="BS36" s="12"/>
      <c r="BT36" s="12"/>
      <c r="BU36" s="26"/>
    </row>
    <row r="37" spans="1:73" ht="9" customHeight="1" thickBot="1" x14ac:dyDescent="0.35">
      <c r="H37" s="93"/>
      <c r="I37" s="93"/>
      <c r="J37" s="93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</row>
    <row r="38" spans="1:73" ht="15.75" thickBot="1" x14ac:dyDescent="0.35">
      <c r="A38" s="7"/>
      <c r="B38" s="7"/>
      <c r="C38" s="114" t="s">
        <v>6</v>
      </c>
      <c r="D38" s="115"/>
      <c r="E38" s="116"/>
      <c r="F38" s="7"/>
      <c r="G38" s="7"/>
      <c r="H38" s="107" t="s">
        <v>7</v>
      </c>
      <c r="I38" s="108"/>
      <c r="J38" s="109"/>
      <c r="K38" s="5"/>
      <c r="L38" s="6"/>
      <c r="M38" s="114" t="s">
        <v>8</v>
      </c>
      <c r="N38" s="115"/>
      <c r="O38" s="116"/>
      <c r="P38" s="5"/>
      <c r="Q38" s="6"/>
      <c r="R38" s="107" t="s">
        <v>9</v>
      </c>
      <c r="S38" s="108"/>
      <c r="T38" s="109"/>
      <c r="U38" s="5"/>
      <c r="V38" s="6"/>
      <c r="W38" s="107" t="s">
        <v>10</v>
      </c>
      <c r="X38" s="108"/>
      <c r="Y38" s="109"/>
      <c r="Z38" s="5"/>
      <c r="AA38" s="6"/>
      <c r="AB38" s="90" t="s">
        <v>11</v>
      </c>
      <c r="AC38" s="91"/>
      <c r="AD38" s="92"/>
      <c r="AE38" s="5"/>
      <c r="AF38" s="59"/>
      <c r="AG38" s="33"/>
      <c r="AH38" s="11"/>
      <c r="AI38" s="21"/>
      <c r="AJ38" s="21"/>
      <c r="AK38" s="59"/>
    </row>
    <row r="39" spans="1:73" ht="11.25" customHeight="1" x14ac:dyDescent="0.3">
      <c r="A39" s="14">
        <f>Z33+1</f>
        <v>44256</v>
      </c>
      <c r="B39" s="14">
        <f t="shared" ref="B39:B69" si="31">WEEKDAY(A39)</f>
        <v>2</v>
      </c>
      <c r="C39" s="47" t="str">
        <f t="shared" ref="C39:C69" si="32">IF(B39=1,"D",IF(B39=2,"L",IF(B39=3,"M",IF(B39=4,"M",IF(B39=5,"J",IF(B39=6,"V",IF(B39=7,"S","")))))))</f>
        <v>L</v>
      </c>
      <c r="D39" s="11">
        <f t="shared" ref="D39:D69" si="33">DAY(A39)</f>
        <v>1</v>
      </c>
      <c r="E39" s="67" t="str">
        <f t="shared" ref="E39:E69" si="34">IF(B39=2,"S","")&amp;" "&amp;IF(B39=2,ROUNDUP((A39-(DATEVALUE(CONCATENATE("1/1/",$V$4))))/7,0),"")</f>
        <v>S 9</v>
      </c>
      <c r="F39" s="13">
        <f>A69+1</f>
        <v>44287</v>
      </c>
      <c r="G39" s="14">
        <f t="shared" ref="G39:G68" si="35">WEEKDAY(F39)</f>
        <v>5</v>
      </c>
      <c r="H39" s="10" t="str">
        <f t="shared" ref="H39:H63" si="36">IF(G39=1,"D",IF(G39=2,"L",IF(G39=3,"M",IF(G39=4,"M",IF(G39=5,"J",IF(G39=6,"V",IF(G39=7,"S","")))))))</f>
        <v>J</v>
      </c>
      <c r="I39" s="11">
        <f t="shared" ref="I39:I68" si="37">DAY(F39)</f>
        <v>1</v>
      </c>
      <c r="J39" s="65" t="str">
        <f t="shared" ref="J39:J69" si="38">IF(G39=2,"S","")&amp;" "&amp;IF(G39=2,ROUNDUP((F39-(DATEVALUE(CONCATENATE("1/1/",$V$4))))/7,0),"")</f>
        <v xml:space="preserve"> </v>
      </c>
      <c r="K39" s="14">
        <f>F68+1</f>
        <v>44317</v>
      </c>
      <c r="L39" s="14">
        <f t="shared" ref="L39:L69" si="39">WEEKDAY(K39)</f>
        <v>7</v>
      </c>
      <c r="M39" s="73" t="str">
        <f t="shared" ref="M39:M69" si="40">IF(L39=1,"D",IF(L39=2,"L",IF(L39=3,"M",IF(L39=4,"M",IF(L39=5,"J",IF(L39=6,"V",IF(L39=7,"S","")))))))</f>
        <v>S</v>
      </c>
      <c r="N39" s="74">
        <f t="shared" ref="N39:N69" si="41">DAY(K39)</f>
        <v>1</v>
      </c>
      <c r="O39" s="75" t="str">
        <f t="shared" ref="O39:O68" si="42">IF(L39=2,"S","")&amp;" "&amp;IF(L39=2,ROUNDUP((K39-(DATEVALUE(CONCATENATE("1/1/",$V$4))))/7,0),"")</f>
        <v xml:space="preserve"> </v>
      </c>
      <c r="P39" s="13">
        <f>K69+1</f>
        <v>44348</v>
      </c>
      <c r="Q39" s="14">
        <f t="shared" ref="Q39:Q68" si="43">WEEKDAY(P39)</f>
        <v>3</v>
      </c>
      <c r="R39" s="10" t="str">
        <f t="shared" ref="R39:R68" si="44">IF(Q39=1,"D",IF(Q39=2,"L",IF(Q39=3,"M",IF(Q39=4,"M",IF(Q39=5,"J",IF(Q39=6,"V",IF(Q39=7,"S","")))))))</f>
        <v>M</v>
      </c>
      <c r="S39" s="11">
        <f t="shared" ref="S39:S68" si="45">DAY(P39)</f>
        <v>1</v>
      </c>
      <c r="T39" s="65" t="str">
        <f t="shared" ref="T39:T69" si="46">IF(Q39=2,"S","")&amp;" "&amp;IF(Q39=2,ROUNDUP((P39-(DATEVALUE(CONCATENATE("1/1/",$V$4))))/7,0),"")</f>
        <v xml:space="preserve"> </v>
      </c>
      <c r="U39" s="14">
        <f>P68+1</f>
        <v>44378</v>
      </c>
      <c r="V39" s="14">
        <f t="shared" ref="V39:V69" si="47">WEEKDAY(U39)</f>
        <v>5</v>
      </c>
      <c r="W39" s="10" t="str">
        <f t="shared" ref="W39:W69" si="48">IF(V39=1,"D",IF(V39=2,"L",IF(V39=3,"M",IF(V39=4,"M",IF(V39=5,"J",IF(V39=6,"V",IF(V39=7,"S","")))))))</f>
        <v>J</v>
      </c>
      <c r="X39" s="11">
        <f t="shared" ref="X39:X69" si="49">DAY(U39)</f>
        <v>1</v>
      </c>
      <c r="Y39" s="55" t="str">
        <f t="shared" ref="Y39:Y69" si="50">IF(V39=2,"S","")&amp;" "&amp;IF(V39=2,ROUNDUP((U39-(DATEVALUE(CONCATENATE("1/1/",$V$4))))/7,0),"")</f>
        <v xml:space="preserve"> </v>
      </c>
      <c r="Z39" s="14">
        <f>U69+1</f>
        <v>44409</v>
      </c>
      <c r="AA39" s="14">
        <f t="shared" ref="AA39:AA69" si="51">WEEKDAY(Z39)</f>
        <v>1</v>
      </c>
      <c r="AB39" s="22" t="str">
        <f t="shared" ref="AB39:AB69" si="52">IF(AA39=1,"D",IF(AA39=2,"L",IF(AA39=3,"M",IF(AA39=4,"M",IF(AA39=5,"J",IF(AA39=6,"V",IF(AA39=7,"S","")))))))</f>
        <v>D</v>
      </c>
      <c r="AC39" s="23">
        <f t="shared" ref="AC39:AC69" si="53">DAY(Z39)</f>
        <v>1</v>
      </c>
      <c r="AD39" s="55" t="str">
        <f t="shared" ref="AD39:AD69" si="54">IF(AA39=2,"S","")&amp;" "&amp;IF(AA39=2,ROUNDUP((Z39-(DATEVALUE(CONCATENATE("1/1/",$V$4))))/7,0),"")</f>
        <v xml:space="preserve"> </v>
      </c>
      <c r="AE39" s="14">
        <f>Z69+1</f>
        <v>44440</v>
      </c>
      <c r="AF39" s="14">
        <f t="shared" ref="AF39:AF69" si="55">WEEKDAY(AE39)</f>
        <v>4</v>
      </c>
      <c r="AG39" s="33"/>
      <c r="AH39" s="11"/>
      <c r="AI39" s="21"/>
      <c r="AJ39" s="21"/>
      <c r="AK39" s="8"/>
    </row>
    <row r="40" spans="1:73" ht="11.25" customHeight="1" x14ac:dyDescent="0.3">
      <c r="A40" s="13">
        <f t="shared" ref="A40:A69" si="56">A39+1</f>
        <v>44257</v>
      </c>
      <c r="B40" s="13">
        <f t="shared" si="31"/>
        <v>3</v>
      </c>
      <c r="C40" s="47" t="str">
        <f t="shared" si="32"/>
        <v>M</v>
      </c>
      <c r="D40" s="11">
        <f t="shared" si="33"/>
        <v>2</v>
      </c>
      <c r="E40" s="67" t="str">
        <f t="shared" si="34"/>
        <v xml:space="preserve"> </v>
      </c>
      <c r="F40" s="13">
        <f t="shared" ref="F40:F68" si="57">F39+1</f>
        <v>44288</v>
      </c>
      <c r="G40" s="13">
        <f t="shared" si="35"/>
        <v>6</v>
      </c>
      <c r="H40" s="10" t="str">
        <f t="shared" si="36"/>
        <v>V</v>
      </c>
      <c r="I40" s="11">
        <f t="shared" si="37"/>
        <v>2</v>
      </c>
      <c r="J40" s="65" t="str">
        <f t="shared" si="38"/>
        <v xml:space="preserve"> </v>
      </c>
      <c r="K40" s="13">
        <f t="shared" ref="K40:K69" si="58">K39+1</f>
        <v>44318</v>
      </c>
      <c r="L40" s="13">
        <f t="shared" si="39"/>
        <v>1</v>
      </c>
      <c r="M40" s="47" t="str">
        <f t="shared" si="40"/>
        <v>D</v>
      </c>
      <c r="N40" s="45">
        <f t="shared" si="41"/>
        <v>2</v>
      </c>
      <c r="O40" s="65" t="str">
        <f t="shared" si="42"/>
        <v xml:space="preserve"> </v>
      </c>
      <c r="P40" s="13">
        <f t="shared" ref="P40:P68" si="59">P39+1</f>
        <v>44349</v>
      </c>
      <c r="Q40" s="13">
        <f t="shared" si="43"/>
        <v>4</v>
      </c>
      <c r="R40" s="10" t="str">
        <f t="shared" si="44"/>
        <v>M</v>
      </c>
      <c r="S40" s="11">
        <f t="shared" si="45"/>
        <v>2</v>
      </c>
      <c r="T40" s="65" t="str">
        <f t="shared" si="46"/>
        <v xml:space="preserve"> </v>
      </c>
      <c r="U40" s="13">
        <f t="shared" ref="U40:U69" si="60">U39+1</f>
        <v>44379</v>
      </c>
      <c r="V40" s="13">
        <f t="shared" si="47"/>
        <v>6</v>
      </c>
      <c r="W40" s="10" t="str">
        <f t="shared" si="48"/>
        <v>V</v>
      </c>
      <c r="X40" s="11">
        <f t="shared" si="49"/>
        <v>2</v>
      </c>
      <c r="Y40" s="55" t="str">
        <f t="shared" si="50"/>
        <v xml:space="preserve"> </v>
      </c>
      <c r="Z40" s="13">
        <f t="shared" ref="Z40:Z69" si="61">Z39+1</f>
        <v>44410</v>
      </c>
      <c r="AA40" s="13">
        <f t="shared" si="51"/>
        <v>2</v>
      </c>
      <c r="AB40" s="22" t="str">
        <f t="shared" si="52"/>
        <v>L</v>
      </c>
      <c r="AC40" s="23">
        <f t="shared" si="53"/>
        <v>2</v>
      </c>
      <c r="AD40" s="55" t="str">
        <f t="shared" si="54"/>
        <v>S 31</v>
      </c>
      <c r="AE40" s="13">
        <f t="shared" ref="AE40:AE69" si="62">AE39+1</f>
        <v>44441</v>
      </c>
      <c r="AF40" s="13">
        <f t="shared" si="55"/>
        <v>5</v>
      </c>
      <c r="AG40" s="33"/>
      <c r="AH40" s="11"/>
      <c r="AI40" s="21"/>
      <c r="AJ40" s="21"/>
      <c r="AK40" s="8"/>
    </row>
    <row r="41" spans="1:73" ht="11.25" customHeight="1" x14ac:dyDescent="0.3">
      <c r="A41" s="13">
        <f t="shared" si="56"/>
        <v>44258</v>
      </c>
      <c r="B41" s="13">
        <f t="shared" si="31"/>
        <v>4</v>
      </c>
      <c r="C41" s="47" t="str">
        <f t="shared" si="32"/>
        <v>M</v>
      </c>
      <c r="D41" s="11">
        <f t="shared" si="33"/>
        <v>3</v>
      </c>
      <c r="E41" s="67" t="str">
        <f t="shared" si="34"/>
        <v xml:space="preserve"> </v>
      </c>
      <c r="F41" s="13">
        <f t="shared" si="57"/>
        <v>44289</v>
      </c>
      <c r="G41" s="13">
        <f t="shared" si="35"/>
        <v>7</v>
      </c>
      <c r="H41" s="10" t="str">
        <f t="shared" si="36"/>
        <v>S</v>
      </c>
      <c r="I41" s="11">
        <f t="shared" si="37"/>
        <v>3</v>
      </c>
      <c r="J41" s="65" t="str">
        <f t="shared" si="38"/>
        <v xml:space="preserve"> </v>
      </c>
      <c r="K41" s="13">
        <f t="shared" si="58"/>
        <v>44319</v>
      </c>
      <c r="L41" s="13">
        <f t="shared" si="39"/>
        <v>2</v>
      </c>
      <c r="M41" s="47" t="str">
        <f t="shared" si="40"/>
        <v>L</v>
      </c>
      <c r="N41" s="24">
        <f t="shared" si="41"/>
        <v>3</v>
      </c>
      <c r="O41" s="65" t="str">
        <f t="shared" si="42"/>
        <v>S 18</v>
      </c>
      <c r="P41" s="13">
        <f t="shared" si="59"/>
        <v>44350</v>
      </c>
      <c r="Q41" s="13">
        <f t="shared" si="43"/>
        <v>5</v>
      </c>
      <c r="R41" s="10" t="str">
        <f t="shared" si="44"/>
        <v>J</v>
      </c>
      <c r="S41" s="11">
        <f t="shared" si="45"/>
        <v>3</v>
      </c>
      <c r="T41" s="65" t="str">
        <f t="shared" si="46"/>
        <v xml:space="preserve"> </v>
      </c>
      <c r="U41" s="13">
        <f t="shared" si="60"/>
        <v>44380</v>
      </c>
      <c r="V41" s="13">
        <f t="shared" si="47"/>
        <v>7</v>
      </c>
      <c r="W41" s="10" t="str">
        <f t="shared" si="48"/>
        <v>S</v>
      </c>
      <c r="X41" s="11">
        <f t="shared" si="49"/>
        <v>3</v>
      </c>
      <c r="Y41" s="55" t="str">
        <f t="shared" si="50"/>
        <v xml:space="preserve"> </v>
      </c>
      <c r="Z41" s="13">
        <f t="shared" si="61"/>
        <v>44411</v>
      </c>
      <c r="AA41" s="13">
        <f t="shared" si="51"/>
        <v>3</v>
      </c>
      <c r="AB41" s="22" t="str">
        <f t="shared" si="52"/>
        <v>M</v>
      </c>
      <c r="AC41" s="23">
        <f t="shared" si="53"/>
        <v>3</v>
      </c>
      <c r="AD41" s="55" t="str">
        <f t="shared" si="54"/>
        <v xml:space="preserve"> </v>
      </c>
      <c r="AE41" s="13">
        <f t="shared" si="62"/>
        <v>44442</v>
      </c>
      <c r="AF41" s="13">
        <f t="shared" si="55"/>
        <v>6</v>
      </c>
      <c r="AG41" s="33"/>
      <c r="AH41" s="11"/>
      <c r="AI41" s="21"/>
      <c r="AJ41" s="21"/>
      <c r="AK41" s="8"/>
    </row>
    <row r="42" spans="1:73" ht="11.25" customHeight="1" x14ac:dyDescent="0.3">
      <c r="A42" s="13">
        <f t="shared" si="56"/>
        <v>44259</v>
      </c>
      <c r="B42" s="13">
        <f t="shared" si="31"/>
        <v>5</v>
      </c>
      <c r="C42" s="47" t="str">
        <f t="shared" si="32"/>
        <v>J</v>
      </c>
      <c r="D42" s="11">
        <f t="shared" si="33"/>
        <v>4</v>
      </c>
      <c r="E42" s="67" t="str">
        <f t="shared" si="34"/>
        <v xml:space="preserve"> </v>
      </c>
      <c r="F42" s="13">
        <f t="shared" si="57"/>
        <v>44290</v>
      </c>
      <c r="G42" s="13">
        <f t="shared" si="35"/>
        <v>1</v>
      </c>
      <c r="H42" s="10" t="str">
        <f t="shared" si="36"/>
        <v>D</v>
      </c>
      <c r="I42" s="11">
        <f t="shared" si="37"/>
        <v>4</v>
      </c>
      <c r="J42" s="65" t="str">
        <f t="shared" si="38"/>
        <v xml:space="preserve"> </v>
      </c>
      <c r="K42" s="13">
        <f t="shared" si="58"/>
        <v>44320</v>
      </c>
      <c r="L42" s="13">
        <f t="shared" si="39"/>
        <v>3</v>
      </c>
      <c r="M42" s="47" t="str">
        <f t="shared" si="40"/>
        <v>M</v>
      </c>
      <c r="N42" s="24">
        <f t="shared" si="41"/>
        <v>4</v>
      </c>
      <c r="O42" s="65" t="str">
        <f t="shared" si="42"/>
        <v xml:space="preserve"> </v>
      </c>
      <c r="P42" s="13">
        <f t="shared" si="59"/>
        <v>44351</v>
      </c>
      <c r="Q42" s="13">
        <f t="shared" si="43"/>
        <v>6</v>
      </c>
      <c r="R42" s="10" t="str">
        <f t="shared" si="44"/>
        <v>V</v>
      </c>
      <c r="S42" s="11">
        <f t="shared" si="45"/>
        <v>4</v>
      </c>
      <c r="T42" s="65" t="str">
        <f t="shared" si="46"/>
        <v xml:space="preserve"> </v>
      </c>
      <c r="U42" s="13">
        <f t="shared" si="60"/>
        <v>44381</v>
      </c>
      <c r="V42" s="13">
        <f t="shared" si="47"/>
        <v>1</v>
      </c>
      <c r="W42" s="10" t="str">
        <f t="shared" si="48"/>
        <v>D</v>
      </c>
      <c r="X42" s="11">
        <f t="shared" si="49"/>
        <v>4</v>
      </c>
      <c r="Y42" s="55" t="str">
        <f t="shared" si="50"/>
        <v xml:space="preserve"> </v>
      </c>
      <c r="Z42" s="13">
        <f t="shared" si="61"/>
        <v>44412</v>
      </c>
      <c r="AA42" s="13">
        <f t="shared" si="51"/>
        <v>4</v>
      </c>
      <c r="AB42" s="22" t="str">
        <f t="shared" si="52"/>
        <v>M</v>
      </c>
      <c r="AC42" s="23">
        <f t="shared" si="53"/>
        <v>4</v>
      </c>
      <c r="AD42" s="55" t="str">
        <f t="shared" si="54"/>
        <v xml:space="preserve"> </v>
      </c>
      <c r="AE42" s="13">
        <f t="shared" si="62"/>
        <v>44443</v>
      </c>
      <c r="AF42" s="13">
        <f t="shared" si="55"/>
        <v>7</v>
      </c>
      <c r="AG42" s="33"/>
      <c r="AH42" s="11"/>
      <c r="AI42" s="21"/>
      <c r="AJ42" s="21"/>
      <c r="AK42" s="8"/>
    </row>
    <row r="43" spans="1:73" ht="11.25" customHeight="1" x14ac:dyDescent="0.3">
      <c r="A43" s="13">
        <f t="shared" si="56"/>
        <v>44260</v>
      </c>
      <c r="B43" s="13">
        <f t="shared" si="31"/>
        <v>6</v>
      </c>
      <c r="C43" s="47" t="str">
        <f t="shared" si="32"/>
        <v>V</v>
      </c>
      <c r="D43" s="11">
        <f t="shared" si="33"/>
        <v>5</v>
      </c>
      <c r="E43" s="67" t="str">
        <f t="shared" si="34"/>
        <v xml:space="preserve"> </v>
      </c>
      <c r="F43" s="13">
        <f t="shared" si="57"/>
        <v>44291</v>
      </c>
      <c r="G43" s="13">
        <f t="shared" si="35"/>
        <v>2</v>
      </c>
      <c r="H43" s="17" t="str">
        <f t="shared" si="36"/>
        <v>L</v>
      </c>
      <c r="I43" s="18">
        <f t="shared" si="37"/>
        <v>5</v>
      </c>
      <c r="J43" s="65" t="str">
        <f t="shared" si="38"/>
        <v>S 14</v>
      </c>
      <c r="K43" s="13">
        <f t="shared" si="58"/>
        <v>44321</v>
      </c>
      <c r="L43" s="13">
        <f t="shared" si="39"/>
        <v>4</v>
      </c>
      <c r="M43" s="47" t="str">
        <f t="shared" si="40"/>
        <v>M</v>
      </c>
      <c r="N43" s="24">
        <f t="shared" si="41"/>
        <v>5</v>
      </c>
      <c r="O43" s="65" t="str">
        <f t="shared" si="42"/>
        <v xml:space="preserve"> </v>
      </c>
      <c r="P43" s="13">
        <f t="shared" si="59"/>
        <v>44352</v>
      </c>
      <c r="Q43" s="13">
        <f t="shared" si="43"/>
        <v>7</v>
      </c>
      <c r="R43" s="10" t="str">
        <f t="shared" si="44"/>
        <v>S</v>
      </c>
      <c r="S43" s="11">
        <f t="shared" si="45"/>
        <v>5</v>
      </c>
      <c r="T43" s="65" t="str">
        <f t="shared" si="46"/>
        <v xml:space="preserve"> </v>
      </c>
      <c r="U43" s="13">
        <f t="shared" si="60"/>
        <v>44382</v>
      </c>
      <c r="V43" s="13">
        <f t="shared" si="47"/>
        <v>2</v>
      </c>
      <c r="W43" s="10" t="str">
        <f t="shared" si="48"/>
        <v>L</v>
      </c>
      <c r="X43" s="11">
        <f t="shared" si="49"/>
        <v>5</v>
      </c>
      <c r="Y43" s="55" t="str">
        <f t="shared" si="50"/>
        <v>S 27</v>
      </c>
      <c r="Z43" s="13">
        <f t="shared" si="61"/>
        <v>44413</v>
      </c>
      <c r="AA43" s="13">
        <f t="shared" si="51"/>
        <v>5</v>
      </c>
      <c r="AB43" s="22" t="str">
        <f t="shared" si="52"/>
        <v>J</v>
      </c>
      <c r="AC43" s="23">
        <f t="shared" si="53"/>
        <v>5</v>
      </c>
      <c r="AD43" s="55" t="str">
        <f t="shared" si="54"/>
        <v xml:space="preserve"> </v>
      </c>
      <c r="AE43" s="13">
        <f t="shared" si="62"/>
        <v>44444</v>
      </c>
      <c r="AF43" s="13">
        <f t="shared" si="55"/>
        <v>1</v>
      </c>
      <c r="AG43" s="33"/>
      <c r="AH43" s="11"/>
      <c r="AI43" s="21"/>
      <c r="AJ43" s="21"/>
      <c r="AK43" s="8"/>
    </row>
    <row r="44" spans="1:73" ht="11.25" customHeight="1" x14ac:dyDescent="0.3">
      <c r="A44" s="13">
        <f t="shared" si="56"/>
        <v>44261</v>
      </c>
      <c r="B44" s="13">
        <f t="shared" si="31"/>
        <v>7</v>
      </c>
      <c r="C44" s="47" t="str">
        <f t="shared" si="32"/>
        <v>S</v>
      </c>
      <c r="D44" s="11">
        <f t="shared" si="33"/>
        <v>6</v>
      </c>
      <c r="E44" s="67" t="str">
        <f t="shared" si="34"/>
        <v xml:space="preserve"> </v>
      </c>
      <c r="F44" s="13">
        <f t="shared" si="57"/>
        <v>44292</v>
      </c>
      <c r="G44" s="13">
        <f t="shared" si="35"/>
        <v>3</v>
      </c>
      <c r="H44" s="10" t="str">
        <f t="shared" si="36"/>
        <v>M</v>
      </c>
      <c r="I44" s="11">
        <f t="shared" si="37"/>
        <v>6</v>
      </c>
      <c r="J44" s="65" t="str">
        <f t="shared" si="38"/>
        <v xml:space="preserve"> </v>
      </c>
      <c r="K44" s="13">
        <f t="shared" si="58"/>
        <v>44322</v>
      </c>
      <c r="L44" s="13">
        <f t="shared" si="39"/>
        <v>5</v>
      </c>
      <c r="M44" s="47" t="str">
        <f t="shared" si="40"/>
        <v>J</v>
      </c>
      <c r="N44" s="11">
        <f t="shared" si="41"/>
        <v>6</v>
      </c>
      <c r="O44" s="65" t="str">
        <f t="shared" si="42"/>
        <v xml:space="preserve"> </v>
      </c>
      <c r="P44" s="13">
        <f t="shared" si="59"/>
        <v>44353</v>
      </c>
      <c r="Q44" s="13">
        <f t="shared" si="43"/>
        <v>1</v>
      </c>
      <c r="R44" s="10" t="str">
        <f t="shared" si="44"/>
        <v>D</v>
      </c>
      <c r="S44" s="11">
        <f t="shared" si="45"/>
        <v>6</v>
      </c>
      <c r="T44" s="65" t="str">
        <f t="shared" si="46"/>
        <v xml:space="preserve"> </v>
      </c>
      <c r="U44" s="13">
        <f t="shared" si="60"/>
        <v>44383</v>
      </c>
      <c r="V44" s="13">
        <f t="shared" si="47"/>
        <v>3</v>
      </c>
      <c r="W44" s="10" t="str">
        <f t="shared" si="48"/>
        <v>M</v>
      </c>
      <c r="X44" s="11">
        <f t="shared" si="49"/>
        <v>6</v>
      </c>
      <c r="Y44" s="55" t="str">
        <f t="shared" si="50"/>
        <v xml:space="preserve"> </v>
      </c>
      <c r="Z44" s="13">
        <f t="shared" si="61"/>
        <v>44414</v>
      </c>
      <c r="AA44" s="13">
        <f t="shared" si="51"/>
        <v>6</v>
      </c>
      <c r="AB44" s="22" t="str">
        <f t="shared" si="52"/>
        <v>V</v>
      </c>
      <c r="AC44" s="23">
        <f t="shared" si="53"/>
        <v>6</v>
      </c>
      <c r="AD44" s="55" t="str">
        <f t="shared" si="54"/>
        <v xml:space="preserve"> </v>
      </c>
      <c r="AE44" s="13">
        <f t="shared" si="62"/>
        <v>44445</v>
      </c>
      <c r="AF44" s="13">
        <f t="shared" si="55"/>
        <v>2</v>
      </c>
      <c r="AG44" s="33"/>
      <c r="AH44" s="11"/>
      <c r="AI44" s="21"/>
      <c r="AJ44" s="21"/>
      <c r="AK44" s="8"/>
    </row>
    <row r="45" spans="1:73" ht="11.25" customHeight="1" x14ac:dyDescent="0.3">
      <c r="A45" s="13">
        <f t="shared" si="56"/>
        <v>44262</v>
      </c>
      <c r="B45" s="13">
        <f t="shared" si="31"/>
        <v>1</v>
      </c>
      <c r="C45" s="47" t="str">
        <f t="shared" si="32"/>
        <v>D</v>
      </c>
      <c r="D45" s="11">
        <f t="shared" si="33"/>
        <v>7</v>
      </c>
      <c r="E45" s="67" t="str">
        <f t="shared" si="34"/>
        <v xml:space="preserve"> </v>
      </c>
      <c r="F45" s="13">
        <f t="shared" si="57"/>
        <v>44293</v>
      </c>
      <c r="G45" s="13">
        <f t="shared" si="35"/>
        <v>4</v>
      </c>
      <c r="H45" s="10" t="str">
        <f t="shared" si="36"/>
        <v>M</v>
      </c>
      <c r="I45" s="11">
        <f t="shared" si="37"/>
        <v>7</v>
      </c>
      <c r="J45" s="65" t="str">
        <f t="shared" si="38"/>
        <v xml:space="preserve"> </v>
      </c>
      <c r="K45" s="13">
        <f t="shared" si="58"/>
        <v>44323</v>
      </c>
      <c r="L45" s="13">
        <f t="shared" si="39"/>
        <v>6</v>
      </c>
      <c r="M45" s="47" t="str">
        <f t="shared" si="40"/>
        <v>V</v>
      </c>
      <c r="N45" s="11">
        <f t="shared" si="41"/>
        <v>7</v>
      </c>
      <c r="O45" s="65" t="str">
        <f t="shared" si="42"/>
        <v xml:space="preserve"> </v>
      </c>
      <c r="P45" s="13">
        <f t="shared" si="59"/>
        <v>44354</v>
      </c>
      <c r="Q45" s="13">
        <f t="shared" si="43"/>
        <v>2</v>
      </c>
      <c r="R45" s="10" t="str">
        <f t="shared" si="44"/>
        <v>L</v>
      </c>
      <c r="S45" s="11">
        <f t="shared" si="45"/>
        <v>7</v>
      </c>
      <c r="T45" s="65" t="str">
        <f t="shared" si="46"/>
        <v>S 23</v>
      </c>
      <c r="U45" s="13">
        <f t="shared" si="60"/>
        <v>44384</v>
      </c>
      <c r="V45" s="13">
        <f t="shared" si="47"/>
        <v>4</v>
      </c>
      <c r="W45" s="22" t="str">
        <f t="shared" si="48"/>
        <v>M</v>
      </c>
      <c r="X45" s="23">
        <f t="shared" si="49"/>
        <v>7</v>
      </c>
      <c r="Y45" s="55" t="str">
        <f t="shared" si="50"/>
        <v xml:space="preserve"> </v>
      </c>
      <c r="Z45" s="13">
        <f t="shared" si="61"/>
        <v>44415</v>
      </c>
      <c r="AA45" s="13">
        <f t="shared" si="51"/>
        <v>7</v>
      </c>
      <c r="AB45" s="22" t="str">
        <f t="shared" si="52"/>
        <v>S</v>
      </c>
      <c r="AC45" s="23">
        <f t="shared" si="53"/>
        <v>7</v>
      </c>
      <c r="AD45" s="55" t="str">
        <f t="shared" si="54"/>
        <v xml:space="preserve"> </v>
      </c>
      <c r="AE45" s="13">
        <f t="shared" si="62"/>
        <v>44446</v>
      </c>
      <c r="AF45" s="13">
        <f t="shared" si="55"/>
        <v>3</v>
      </c>
      <c r="AG45" s="33"/>
      <c r="AH45" s="11"/>
      <c r="AI45" s="21"/>
      <c r="AJ45" s="21"/>
      <c r="AK45" s="8"/>
    </row>
    <row r="46" spans="1:73" ht="11.25" customHeight="1" x14ac:dyDescent="0.3">
      <c r="A46" s="13">
        <f t="shared" si="56"/>
        <v>44263</v>
      </c>
      <c r="B46" s="13">
        <f t="shared" si="31"/>
        <v>2</v>
      </c>
      <c r="C46" s="10" t="str">
        <f t="shared" si="32"/>
        <v>L</v>
      </c>
      <c r="D46" s="11">
        <f t="shared" si="33"/>
        <v>8</v>
      </c>
      <c r="E46" s="67" t="str">
        <f t="shared" si="34"/>
        <v>S 10</v>
      </c>
      <c r="F46" s="13">
        <f t="shared" si="57"/>
        <v>44294</v>
      </c>
      <c r="G46" s="13">
        <f t="shared" si="35"/>
        <v>5</v>
      </c>
      <c r="H46" s="10" t="str">
        <f t="shared" si="36"/>
        <v>J</v>
      </c>
      <c r="I46" s="11">
        <f t="shared" si="37"/>
        <v>8</v>
      </c>
      <c r="J46" s="65" t="str">
        <f t="shared" si="38"/>
        <v xml:space="preserve"> </v>
      </c>
      <c r="K46" s="13">
        <f t="shared" si="58"/>
        <v>44324</v>
      </c>
      <c r="L46" s="13">
        <f t="shared" si="39"/>
        <v>7</v>
      </c>
      <c r="M46" s="17" t="str">
        <f t="shared" si="40"/>
        <v>S</v>
      </c>
      <c r="N46" s="18">
        <f t="shared" si="41"/>
        <v>8</v>
      </c>
      <c r="O46" s="65" t="str">
        <f t="shared" si="42"/>
        <v xml:space="preserve"> </v>
      </c>
      <c r="P46" s="13">
        <f t="shared" si="59"/>
        <v>44355</v>
      </c>
      <c r="Q46" s="13">
        <f t="shared" si="43"/>
        <v>3</v>
      </c>
      <c r="R46" s="10" t="str">
        <f t="shared" si="44"/>
        <v>M</v>
      </c>
      <c r="S46" s="11">
        <f t="shared" si="45"/>
        <v>8</v>
      </c>
      <c r="T46" s="65" t="str">
        <f t="shared" si="46"/>
        <v xml:space="preserve"> </v>
      </c>
      <c r="U46" s="13">
        <f t="shared" si="60"/>
        <v>44385</v>
      </c>
      <c r="V46" s="13">
        <f t="shared" si="47"/>
        <v>5</v>
      </c>
      <c r="W46" s="22" t="str">
        <f t="shared" si="48"/>
        <v>J</v>
      </c>
      <c r="X46" s="23">
        <f t="shared" si="49"/>
        <v>8</v>
      </c>
      <c r="Y46" s="55" t="str">
        <f t="shared" si="50"/>
        <v xml:space="preserve"> </v>
      </c>
      <c r="Z46" s="13">
        <f t="shared" si="61"/>
        <v>44416</v>
      </c>
      <c r="AA46" s="13">
        <f t="shared" si="51"/>
        <v>1</v>
      </c>
      <c r="AB46" s="22" t="str">
        <f t="shared" si="52"/>
        <v>D</v>
      </c>
      <c r="AC46" s="23">
        <f t="shared" si="53"/>
        <v>8</v>
      </c>
      <c r="AD46" s="55" t="str">
        <f t="shared" si="54"/>
        <v xml:space="preserve"> </v>
      </c>
      <c r="AE46" s="13">
        <f t="shared" si="62"/>
        <v>44447</v>
      </c>
      <c r="AF46" s="13">
        <f t="shared" si="55"/>
        <v>4</v>
      </c>
      <c r="AG46" s="33"/>
      <c r="AH46" s="11"/>
      <c r="AI46" s="21"/>
      <c r="AJ46" s="21"/>
      <c r="AK46" s="8"/>
    </row>
    <row r="47" spans="1:73" ht="11.25" customHeight="1" x14ac:dyDescent="0.3">
      <c r="A47" s="13">
        <f t="shared" si="56"/>
        <v>44264</v>
      </c>
      <c r="B47" s="13">
        <f t="shared" si="31"/>
        <v>3</v>
      </c>
      <c r="C47" s="10" t="str">
        <f t="shared" si="32"/>
        <v>M</v>
      </c>
      <c r="D47" s="11">
        <f t="shared" si="33"/>
        <v>9</v>
      </c>
      <c r="E47" s="67" t="str">
        <f t="shared" si="34"/>
        <v xml:space="preserve"> </v>
      </c>
      <c r="F47" s="13">
        <f t="shared" si="57"/>
        <v>44295</v>
      </c>
      <c r="G47" s="13">
        <f t="shared" si="35"/>
        <v>6</v>
      </c>
      <c r="H47" s="10" t="str">
        <f t="shared" si="36"/>
        <v>V</v>
      </c>
      <c r="I47" s="11">
        <f t="shared" si="37"/>
        <v>9</v>
      </c>
      <c r="J47" s="65" t="str">
        <f t="shared" si="38"/>
        <v xml:space="preserve"> </v>
      </c>
      <c r="K47" s="13">
        <f t="shared" si="58"/>
        <v>44325</v>
      </c>
      <c r="L47" s="13">
        <f t="shared" si="39"/>
        <v>1</v>
      </c>
      <c r="M47" s="47" t="str">
        <f t="shared" si="40"/>
        <v>D</v>
      </c>
      <c r="N47" s="11">
        <f t="shared" si="41"/>
        <v>9</v>
      </c>
      <c r="O47" s="65" t="str">
        <f t="shared" si="42"/>
        <v xml:space="preserve"> </v>
      </c>
      <c r="P47" s="13">
        <f t="shared" si="59"/>
        <v>44356</v>
      </c>
      <c r="Q47" s="13">
        <f t="shared" si="43"/>
        <v>4</v>
      </c>
      <c r="R47" s="10" t="str">
        <f t="shared" si="44"/>
        <v>M</v>
      </c>
      <c r="S47" s="11">
        <f t="shared" si="45"/>
        <v>9</v>
      </c>
      <c r="T47" s="65" t="str">
        <f t="shared" si="46"/>
        <v xml:space="preserve"> </v>
      </c>
      <c r="U47" s="13">
        <f t="shared" si="60"/>
        <v>44386</v>
      </c>
      <c r="V47" s="13">
        <f t="shared" si="47"/>
        <v>6</v>
      </c>
      <c r="W47" s="22" t="str">
        <f t="shared" si="48"/>
        <v>V</v>
      </c>
      <c r="X47" s="23">
        <f t="shared" si="49"/>
        <v>9</v>
      </c>
      <c r="Y47" s="55" t="str">
        <f t="shared" si="50"/>
        <v xml:space="preserve"> </v>
      </c>
      <c r="Z47" s="13">
        <f t="shared" si="61"/>
        <v>44417</v>
      </c>
      <c r="AA47" s="13">
        <f t="shared" si="51"/>
        <v>2</v>
      </c>
      <c r="AB47" s="22" t="str">
        <f t="shared" si="52"/>
        <v>L</v>
      </c>
      <c r="AC47" s="23">
        <f t="shared" si="53"/>
        <v>9</v>
      </c>
      <c r="AD47" s="55" t="str">
        <f t="shared" si="54"/>
        <v>S 32</v>
      </c>
      <c r="AE47" s="13">
        <f t="shared" si="62"/>
        <v>44448</v>
      </c>
      <c r="AF47" s="13">
        <f t="shared" si="55"/>
        <v>5</v>
      </c>
      <c r="AG47" s="33"/>
      <c r="AH47" s="11"/>
      <c r="AI47" s="21"/>
      <c r="AJ47" s="21"/>
      <c r="AK47" s="8"/>
    </row>
    <row r="48" spans="1:73" ht="11.25" customHeight="1" x14ac:dyDescent="0.3">
      <c r="A48" s="13">
        <f t="shared" si="56"/>
        <v>44265</v>
      </c>
      <c r="B48" s="13">
        <f t="shared" si="31"/>
        <v>4</v>
      </c>
      <c r="C48" s="10" t="str">
        <f t="shared" si="32"/>
        <v>M</v>
      </c>
      <c r="D48" s="11">
        <f t="shared" si="33"/>
        <v>10</v>
      </c>
      <c r="E48" s="67" t="str">
        <f t="shared" si="34"/>
        <v xml:space="preserve"> </v>
      </c>
      <c r="F48" s="13">
        <f t="shared" si="57"/>
        <v>44296</v>
      </c>
      <c r="G48" s="13">
        <f t="shared" si="35"/>
        <v>7</v>
      </c>
      <c r="H48" s="20" t="str">
        <f t="shared" si="36"/>
        <v>S</v>
      </c>
      <c r="I48" s="11">
        <f t="shared" si="37"/>
        <v>10</v>
      </c>
      <c r="J48" s="65" t="str">
        <f t="shared" si="38"/>
        <v xml:space="preserve"> </v>
      </c>
      <c r="K48" s="13">
        <f t="shared" si="58"/>
        <v>44326</v>
      </c>
      <c r="L48" s="13">
        <f t="shared" si="39"/>
        <v>2</v>
      </c>
      <c r="M48" s="10" t="str">
        <f t="shared" si="40"/>
        <v>L</v>
      </c>
      <c r="N48" s="11">
        <f t="shared" si="41"/>
        <v>10</v>
      </c>
      <c r="O48" s="65" t="str">
        <f t="shared" si="42"/>
        <v>S 19</v>
      </c>
      <c r="P48" s="13">
        <f t="shared" si="59"/>
        <v>44357</v>
      </c>
      <c r="Q48" s="13">
        <f t="shared" si="43"/>
        <v>5</v>
      </c>
      <c r="R48" s="10" t="str">
        <f t="shared" si="44"/>
        <v>J</v>
      </c>
      <c r="S48" s="11">
        <f t="shared" si="45"/>
        <v>10</v>
      </c>
      <c r="T48" s="65" t="str">
        <f t="shared" si="46"/>
        <v xml:space="preserve"> </v>
      </c>
      <c r="U48" s="13">
        <f t="shared" si="60"/>
        <v>44387</v>
      </c>
      <c r="V48" s="13">
        <f t="shared" si="47"/>
        <v>7</v>
      </c>
      <c r="W48" s="22" t="str">
        <f t="shared" si="48"/>
        <v>S</v>
      </c>
      <c r="X48" s="23">
        <f t="shared" si="49"/>
        <v>10</v>
      </c>
      <c r="Y48" s="55" t="str">
        <f t="shared" si="50"/>
        <v xml:space="preserve"> </v>
      </c>
      <c r="Z48" s="13">
        <f t="shared" si="61"/>
        <v>44418</v>
      </c>
      <c r="AA48" s="13">
        <f t="shared" si="51"/>
        <v>3</v>
      </c>
      <c r="AB48" s="22" t="str">
        <f t="shared" si="52"/>
        <v>M</v>
      </c>
      <c r="AC48" s="23">
        <f t="shared" si="53"/>
        <v>10</v>
      </c>
      <c r="AD48" s="55" t="str">
        <f t="shared" si="54"/>
        <v xml:space="preserve"> </v>
      </c>
      <c r="AE48" s="13">
        <f t="shared" si="62"/>
        <v>44449</v>
      </c>
      <c r="AF48" s="13">
        <f t="shared" si="55"/>
        <v>6</v>
      </c>
      <c r="AG48" s="33"/>
      <c r="AH48" s="11"/>
      <c r="AI48" s="21"/>
      <c r="AJ48" s="21"/>
      <c r="AK48" s="8"/>
    </row>
    <row r="49" spans="1:37" ht="11.25" customHeight="1" x14ac:dyDescent="0.3">
      <c r="A49" s="13">
        <f t="shared" si="56"/>
        <v>44266</v>
      </c>
      <c r="B49" s="13">
        <f t="shared" si="31"/>
        <v>5</v>
      </c>
      <c r="C49" s="10" t="str">
        <f t="shared" si="32"/>
        <v>J</v>
      </c>
      <c r="D49" s="11">
        <f t="shared" si="33"/>
        <v>11</v>
      </c>
      <c r="E49" s="67" t="str">
        <f t="shared" si="34"/>
        <v xml:space="preserve"> </v>
      </c>
      <c r="F49" s="13">
        <f t="shared" si="57"/>
        <v>44297</v>
      </c>
      <c r="G49" s="13">
        <f t="shared" si="35"/>
        <v>1</v>
      </c>
      <c r="H49" s="20" t="str">
        <f t="shared" si="36"/>
        <v>D</v>
      </c>
      <c r="I49" s="11">
        <f t="shared" si="37"/>
        <v>11</v>
      </c>
      <c r="J49" s="65" t="str">
        <f t="shared" si="38"/>
        <v xml:space="preserve"> </v>
      </c>
      <c r="K49" s="13">
        <f t="shared" si="58"/>
        <v>44327</v>
      </c>
      <c r="L49" s="13">
        <f t="shared" si="39"/>
        <v>3</v>
      </c>
      <c r="M49" s="10" t="str">
        <f t="shared" si="40"/>
        <v>M</v>
      </c>
      <c r="N49" s="11">
        <f t="shared" si="41"/>
        <v>11</v>
      </c>
      <c r="O49" s="65" t="str">
        <f t="shared" si="42"/>
        <v xml:space="preserve"> </v>
      </c>
      <c r="P49" s="13">
        <f t="shared" si="59"/>
        <v>44358</v>
      </c>
      <c r="Q49" s="13">
        <f t="shared" si="43"/>
        <v>6</v>
      </c>
      <c r="R49" s="10" t="str">
        <f t="shared" si="44"/>
        <v>V</v>
      </c>
      <c r="S49" s="11">
        <f t="shared" si="45"/>
        <v>11</v>
      </c>
      <c r="T49" s="65" t="str">
        <f t="shared" si="46"/>
        <v xml:space="preserve"> </v>
      </c>
      <c r="U49" s="13">
        <f t="shared" si="60"/>
        <v>44388</v>
      </c>
      <c r="V49" s="13">
        <f t="shared" si="47"/>
        <v>1</v>
      </c>
      <c r="W49" s="22" t="str">
        <f t="shared" si="48"/>
        <v>D</v>
      </c>
      <c r="X49" s="23">
        <f t="shared" si="49"/>
        <v>11</v>
      </c>
      <c r="Y49" s="55" t="str">
        <f t="shared" si="50"/>
        <v xml:space="preserve"> </v>
      </c>
      <c r="Z49" s="13">
        <f t="shared" si="61"/>
        <v>44419</v>
      </c>
      <c r="AA49" s="13">
        <f t="shared" si="51"/>
        <v>4</v>
      </c>
      <c r="AB49" s="22" t="str">
        <f t="shared" si="52"/>
        <v>M</v>
      </c>
      <c r="AC49" s="23">
        <f t="shared" si="53"/>
        <v>11</v>
      </c>
      <c r="AD49" s="55" t="str">
        <f t="shared" si="54"/>
        <v xml:space="preserve"> </v>
      </c>
      <c r="AE49" s="13">
        <f t="shared" si="62"/>
        <v>44450</v>
      </c>
      <c r="AF49" s="13">
        <f t="shared" si="55"/>
        <v>7</v>
      </c>
      <c r="AG49" s="33"/>
      <c r="AH49" s="11"/>
      <c r="AI49" s="21"/>
      <c r="AJ49" s="21"/>
      <c r="AK49" s="8"/>
    </row>
    <row r="50" spans="1:37" ht="11.25" customHeight="1" x14ac:dyDescent="0.3">
      <c r="A50" s="13">
        <f t="shared" si="56"/>
        <v>44267</v>
      </c>
      <c r="B50" s="13">
        <f t="shared" si="31"/>
        <v>6</v>
      </c>
      <c r="C50" s="10" t="str">
        <f t="shared" si="32"/>
        <v>V</v>
      </c>
      <c r="D50" s="11">
        <f t="shared" si="33"/>
        <v>12</v>
      </c>
      <c r="E50" s="67" t="str">
        <f t="shared" si="34"/>
        <v xml:space="preserve"> </v>
      </c>
      <c r="F50" s="13">
        <f t="shared" si="57"/>
        <v>44298</v>
      </c>
      <c r="G50" s="13">
        <f t="shared" si="35"/>
        <v>2</v>
      </c>
      <c r="H50" s="20" t="str">
        <f t="shared" si="36"/>
        <v>L</v>
      </c>
      <c r="I50" s="11">
        <f t="shared" si="37"/>
        <v>12</v>
      </c>
      <c r="J50" s="77" t="s">
        <v>27</v>
      </c>
      <c r="K50" s="13">
        <f t="shared" si="58"/>
        <v>44328</v>
      </c>
      <c r="L50" s="13">
        <f t="shared" si="39"/>
        <v>4</v>
      </c>
      <c r="M50" s="10" t="str">
        <f t="shared" si="40"/>
        <v>M</v>
      </c>
      <c r="N50" s="11">
        <f t="shared" si="41"/>
        <v>12</v>
      </c>
      <c r="O50" s="65" t="str">
        <f t="shared" si="42"/>
        <v xml:space="preserve"> </v>
      </c>
      <c r="P50" s="13">
        <f t="shared" si="59"/>
        <v>44359</v>
      </c>
      <c r="Q50" s="13">
        <f t="shared" si="43"/>
        <v>7</v>
      </c>
      <c r="R50" s="10" t="str">
        <f t="shared" si="44"/>
        <v>S</v>
      </c>
      <c r="S50" s="11">
        <f t="shared" si="45"/>
        <v>12</v>
      </c>
      <c r="T50" s="65" t="str">
        <f t="shared" si="46"/>
        <v xml:space="preserve"> </v>
      </c>
      <c r="U50" s="13">
        <f t="shared" si="60"/>
        <v>44389</v>
      </c>
      <c r="V50" s="13">
        <f t="shared" si="47"/>
        <v>2</v>
      </c>
      <c r="W50" s="22" t="str">
        <f t="shared" si="48"/>
        <v>L</v>
      </c>
      <c r="X50" s="23">
        <f t="shared" si="49"/>
        <v>12</v>
      </c>
      <c r="Y50" s="55" t="str">
        <f t="shared" si="50"/>
        <v>S 28</v>
      </c>
      <c r="Z50" s="13">
        <f t="shared" si="61"/>
        <v>44420</v>
      </c>
      <c r="AA50" s="13">
        <f t="shared" si="51"/>
        <v>5</v>
      </c>
      <c r="AB50" s="22" t="str">
        <f t="shared" si="52"/>
        <v>J</v>
      </c>
      <c r="AC50" s="23">
        <f t="shared" si="53"/>
        <v>12</v>
      </c>
      <c r="AD50" s="55" t="str">
        <f t="shared" si="54"/>
        <v xml:space="preserve"> </v>
      </c>
      <c r="AE50" s="13">
        <f t="shared" si="62"/>
        <v>44451</v>
      </c>
      <c r="AF50" s="13">
        <f t="shared" si="55"/>
        <v>1</v>
      </c>
      <c r="AG50" s="33"/>
      <c r="AH50" s="11"/>
      <c r="AI50" s="21"/>
      <c r="AJ50" s="21"/>
      <c r="AK50" s="8"/>
    </row>
    <row r="51" spans="1:37" ht="11.25" customHeight="1" x14ac:dyDescent="0.3">
      <c r="A51" s="13">
        <f t="shared" si="56"/>
        <v>44268</v>
      </c>
      <c r="B51" s="13">
        <f t="shared" si="31"/>
        <v>7</v>
      </c>
      <c r="C51" s="10" t="str">
        <f t="shared" si="32"/>
        <v>S</v>
      </c>
      <c r="D51" s="11">
        <f t="shared" si="33"/>
        <v>13</v>
      </c>
      <c r="E51" s="67" t="str">
        <f t="shared" si="34"/>
        <v xml:space="preserve"> </v>
      </c>
      <c r="F51" s="13">
        <f t="shared" si="57"/>
        <v>44299</v>
      </c>
      <c r="G51" s="13">
        <f t="shared" si="35"/>
        <v>3</v>
      </c>
      <c r="H51" s="20" t="str">
        <f t="shared" si="36"/>
        <v>M</v>
      </c>
      <c r="I51" s="11">
        <f t="shared" si="37"/>
        <v>13</v>
      </c>
      <c r="J51" s="65" t="str">
        <f t="shared" si="38"/>
        <v xml:space="preserve"> </v>
      </c>
      <c r="K51" s="13">
        <f t="shared" si="58"/>
        <v>44329</v>
      </c>
      <c r="L51" s="13">
        <f t="shared" si="39"/>
        <v>5</v>
      </c>
      <c r="M51" s="17" t="str">
        <f t="shared" si="40"/>
        <v>J</v>
      </c>
      <c r="N51" s="18">
        <f t="shared" si="41"/>
        <v>13</v>
      </c>
      <c r="O51" s="65" t="str">
        <f t="shared" si="42"/>
        <v xml:space="preserve"> </v>
      </c>
      <c r="P51" s="13">
        <f t="shared" si="59"/>
        <v>44360</v>
      </c>
      <c r="Q51" s="13">
        <f t="shared" si="43"/>
        <v>1</v>
      </c>
      <c r="R51" s="10" t="str">
        <f t="shared" si="44"/>
        <v>D</v>
      </c>
      <c r="S51" s="11">
        <f t="shared" si="45"/>
        <v>13</v>
      </c>
      <c r="T51" s="65" t="str">
        <f t="shared" si="46"/>
        <v xml:space="preserve"> </v>
      </c>
      <c r="U51" s="13">
        <f t="shared" si="60"/>
        <v>44390</v>
      </c>
      <c r="V51" s="13">
        <f t="shared" si="47"/>
        <v>3</v>
      </c>
      <c r="W51" s="22" t="str">
        <f t="shared" si="48"/>
        <v>M</v>
      </c>
      <c r="X51" s="23">
        <f t="shared" si="49"/>
        <v>13</v>
      </c>
      <c r="Y51" s="55" t="str">
        <f t="shared" si="50"/>
        <v xml:space="preserve"> </v>
      </c>
      <c r="Z51" s="13">
        <f t="shared" si="61"/>
        <v>44421</v>
      </c>
      <c r="AA51" s="13">
        <f t="shared" si="51"/>
        <v>6</v>
      </c>
      <c r="AB51" s="22" t="str">
        <f t="shared" si="52"/>
        <v>V</v>
      </c>
      <c r="AC51" s="23">
        <f t="shared" si="53"/>
        <v>13</v>
      </c>
      <c r="AD51" s="55" t="str">
        <f t="shared" si="54"/>
        <v xml:space="preserve"> </v>
      </c>
      <c r="AE51" s="13">
        <f t="shared" si="62"/>
        <v>44452</v>
      </c>
      <c r="AF51" s="13">
        <f t="shared" si="55"/>
        <v>2</v>
      </c>
      <c r="AG51" s="33"/>
      <c r="AH51" s="11"/>
      <c r="AI51" s="21"/>
      <c r="AJ51" s="21"/>
      <c r="AK51" s="8"/>
    </row>
    <row r="52" spans="1:37" ht="11.25" customHeight="1" x14ac:dyDescent="0.3">
      <c r="A52" s="13">
        <f t="shared" si="56"/>
        <v>44269</v>
      </c>
      <c r="B52" s="13">
        <f t="shared" si="31"/>
        <v>1</v>
      </c>
      <c r="C52" s="10" t="str">
        <f t="shared" si="32"/>
        <v>D</v>
      </c>
      <c r="D52" s="11">
        <f t="shared" si="33"/>
        <v>14</v>
      </c>
      <c r="E52" s="67" t="str">
        <f t="shared" si="34"/>
        <v xml:space="preserve"> </v>
      </c>
      <c r="F52" s="13">
        <f t="shared" si="57"/>
        <v>44300</v>
      </c>
      <c r="G52" s="13">
        <f t="shared" si="35"/>
        <v>4</v>
      </c>
      <c r="H52" s="20" t="str">
        <f t="shared" si="36"/>
        <v>M</v>
      </c>
      <c r="I52" s="11">
        <f t="shared" si="37"/>
        <v>14</v>
      </c>
      <c r="J52" s="65" t="str">
        <f t="shared" si="38"/>
        <v xml:space="preserve"> </v>
      </c>
      <c r="K52" s="13">
        <f t="shared" si="58"/>
        <v>44330</v>
      </c>
      <c r="L52" s="13">
        <f t="shared" si="39"/>
        <v>6</v>
      </c>
      <c r="M52" s="10" t="str">
        <f t="shared" si="40"/>
        <v>V</v>
      </c>
      <c r="N52" s="11">
        <f>DAY(K52)</f>
        <v>14</v>
      </c>
      <c r="O52" s="65" t="str">
        <f t="shared" si="42"/>
        <v xml:space="preserve"> </v>
      </c>
      <c r="P52" s="13">
        <f t="shared" si="59"/>
        <v>44361</v>
      </c>
      <c r="Q52" s="13">
        <f t="shared" si="43"/>
        <v>2</v>
      </c>
      <c r="R52" s="10" t="str">
        <f t="shared" si="44"/>
        <v>L</v>
      </c>
      <c r="S52" s="11">
        <f t="shared" si="45"/>
        <v>14</v>
      </c>
      <c r="T52" s="65" t="str">
        <f t="shared" si="46"/>
        <v>S 24</v>
      </c>
      <c r="U52" s="13">
        <f t="shared" si="60"/>
        <v>44391</v>
      </c>
      <c r="V52" s="13">
        <f t="shared" si="47"/>
        <v>4</v>
      </c>
      <c r="W52" s="17" t="str">
        <f t="shared" si="48"/>
        <v>M</v>
      </c>
      <c r="X52" s="18">
        <f t="shared" si="49"/>
        <v>14</v>
      </c>
      <c r="Y52" s="55" t="str">
        <f t="shared" si="50"/>
        <v xml:space="preserve"> </v>
      </c>
      <c r="Z52" s="13">
        <f t="shared" si="61"/>
        <v>44422</v>
      </c>
      <c r="AA52" s="13">
        <f t="shared" si="51"/>
        <v>7</v>
      </c>
      <c r="AB52" s="22" t="str">
        <f t="shared" si="52"/>
        <v>S</v>
      </c>
      <c r="AC52" s="23">
        <f t="shared" si="53"/>
        <v>14</v>
      </c>
      <c r="AD52" s="55" t="str">
        <f t="shared" si="54"/>
        <v xml:space="preserve"> </v>
      </c>
      <c r="AE52" s="13">
        <f t="shared" si="62"/>
        <v>44453</v>
      </c>
      <c r="AF52" s="13">
        <f t="shared" si="55"/>
        <v>3</v>
      </c>
      <c r="AG52" s="33"/>
      <c r="AH52" s="11"/>
      <c r="AI52" s="21"/>
      <c r="AJ52" s="21"/>
      <c r="AK52" s="8"/>
    </row>
    <row r="53" spans="1:37" ht="11.25" customHeight="1" x14ac:dyDescent="0.3">
      <c r="A53" s="13">
        <f t="shared" si="56"/>
        <v>44270</v>
      </c>
      <c r="B53" s="13">
        <f t="shared" si="31"/>
        <v>2</v>
      </c>
      <c r="C53" s="10" t="str">
        <f t="shared" si="32"/>
        <v>L</v>
      </c>
      <c r="D53" s="11">
        <f t="shared" si="33"/>
        <v>15</v>
      </c>
      <c r="E53" s="65" t="str">
        <f t="shared" si="34"/>
        <v>S 11</v>
      </c>
      <c r="F53" s="13">
        <f t="shared" si="57"/>
        <v>44301</v>
      </c>
      <c r="G53" s="13">
        <f t="shared" si="35"/>
        <v>5</v>
      </c>
      <c r="H53" s="20" t="str">
        <f t="shared" si="36"/>
        <v>J</v>
      </c>
      <c r="I53" s="11">
        <f t="shared" si="37"/>
        <v>15</v>
      </c>
      <c r="J53" s="65" t="str">
        <f t="shared" si="38"/>
        <v xml:space="preserve"> </v>
      </c>
      <c r="K53" s="13">
        <f t="shared" si="58"/>
        <v>44331</v>
      </c>
      <c r="L53" s="13">
        <f t="shared" si="39"/>
        <v>7</v>
      </c>
      <c r="M53" s="10" t="str">
        <f t="shared" si="40"/>
        <v>S</v>
      </c>
      <c r="N53" s="11">
        <f t="shared" si="41"/>
        <v>15</v>
      </c>
      <c r="O53" s="65" t="str">
        <f t="shared" si="42"/>
        <v xml:space="preserve"> </v>
      </c>
      <c r="P53" s="13">
        <f t="shared" si="59"/>
        <v>44362</v>
      </c>
      <c r="Q53" s="13">
        <f t="shared" si="43"/>
        <v>3</v>
      </c>
      <c r="R53" s="10" t="str">
        <f t="shared" si="44"/>
        <v>M</v>
      </c>
      <c r="S53" s="11">
        <f t="shared" si="45"/>
        <v>15</v>
      </c>
      <c r="T53" s="65" t="str">
        <f t="shared" si="46"/>
        <v xml:space="preserve"> </v>
      </c>
      <c r="U53" s="13">
        <f t="shared" si="60"/>
        <v>44392</v>
      </c>
      <c r="V53" s="13">
        <f t="shared" si="47"/>
        <v>5</v>
      </c>
      <c r="W53" s="22" t="str">
        <f t="shared" si="48"/>
        <v>J</v>
      </c>
      <c r="X53" s="23">
        <f t="shared" si="49"/>
        <v>15</v>
      </c>
      <c r="Y53" s="55" t="str">
        <f t="shared" si="50"/>
        <v xml:space="preserve"> </v>
      </c>
      <c r="Z53" s="13">
        <f t="shared" si="61"/>
        <v>44423</v>
      </c>
      <c r="AA53" s="13">
        <f t="shared" si="51"/>
        <v>1</v>
      </c>
      <c r="AB53" s="17" t="str">
        <f t="shared" si="52"/>
        <v>D</v>
      </c>
      <c r="AC53" s="18">
        <f t="shared" si="53"/>
        <v>15</v>
      </c>
      <c r="AD53" s="55" t="str">
        <f t="shared" si="54"/>
        <v xml:space="preserve"> </v>
      </c>
      <c r="AE53" s="13">
        <f t="shared" si="62"/>
        <v>44454</v>
      </c>
      <c r="AF53" s="13">
        <f t="shared" si="55"/>
        <v>4</v>
      </c>
      <c r="AG53" s="33"/>
      <c r="AH53" s="11"/>
      <c r="AI53" s="21"/>
      <c r="AJ53" s="21"/>
      <c r="AK53" s="8"/>
    </row>
    <row r="54" spans="1:37" ht="11.25" customHeight="1" x14ac:dyDescent="0.3">
      <c r="A54" s="13">
        <f t="shared" si="56"/>
        <v>44271</v>
      </c>
      <c r="B54" s="13">
        <f t="shared" si="31"/>
        <v>3</v>
      </c>
      <c r="C54" s="10" t="str">
        <f t="shared" si="32"/>
        <v>M</v>
      </c>
      <c r="D54" s="11">
        <f t="shared" si="33"/>
        <v>16</v>
      </c>
      <c r="E54" s="65" t="str">
        <f t="shared" si="34"/>
        <v xml:space="preserve"> </v>
      </c>
      <c r="F54" s="13">
        <f t="shared" si="57"/>
        <v>44302</v>
      </c>
      <c r="G54" s="13">
        <f t="shared" si="35"/>
        <v>6</v>
      </c>
      <c r="H54" s="20" t="str">
        <f t="shared" si="36"/>
        <v>V</v>
      </c>
      <c r="I54" s="11">
        <f t="shared" si="37"/>
        <v>16</v>
      </c>
      <c r="J54" s="65" t="str">
        <f t="shared" si="38"/>
        <v xml:space="preserve"> </v>
      </c>
      <c r="K54" s="13">
        <f t="shared" si="58"/>
        <v>44332</v>
      </c>
      <c r="L54" s="13">
        <f t="shared" si="39"/>
        <v>1</v>
      </c>
      <c r="M54" s="10" t="str">
        <f t="shared" si="40"/>
        <v>D</v>
      </c>
      <c r="N54" s="11">
        <f t="shared" si="41"/>
        <v>16</v>
      </c>
      <c r="O54" s="65" t="str">
        <f t="shared" si="42"/>
        <v xml:space="preserve"> </v>
      </c>
      <c r="P54" s="13">
        <f t="shared" si="59"/>
        <v>44363</v>
      </c>
      <c r="Q54" s="13">
        <f t="shared" si="43"/>
        <v>4</v>
      </c>
      <c r="R54" s="10" t="str">
        <f t="shared" si="44"/>
        <v>M</v>
      </c>
      <c r="S54" s="11">
        <f t="shared" si="45"/>
        <v>16</v>
      </c>
      <c r="T54" s="65" t="str">
        <f t="shared" si="46"/>
        <v xml:space="preserve"> </v>
      </c>
      <c r="U54" s="13">
        <f t="shared" si="60"/>
        <v>44393</v>
      </c>
      <c r="V54" s="13">
        <f t="shared" si="47"/>
        <v>6</v>
      </c>
      <c r="W54" s="22" t="str">
        <f t="shared" si="48"/>
        <v>V</v>
      </c>
      <c r="X54" s="23">
        <f t="shared" si="49"/>
        <v>16</v>
      </c>
      <c r="Y54" s="55" t="str">
        <f t="shared" si="50"/>
        <v xml:space="preserve"> </v>
      </c>
      <c r="Z54" s="13">
        <f t="shared" si="61"/>
        <v>44424</v>
      </c>
      <c r="AA54" s="13">
        <f t="shared" si="51"/>
        <v>2</v>
      </c>
      <c r="AB54" s="22" t="str">
        <f t="shared" si="52"/>
        <v>L</v>
      </c>
      <c r="AC54" s="23">
        <f t="shared" si="53"/>
        <v>16</v>
      </c>
      <c r="AD54" s="55" t="str">
        <f t="shared" si="54"/>
        <v>S 33</v>
      </c>
      <c r="AE54" s="13">
        <f t="shared" si="62"/>
        <v>44455</v>
      </c>
      <c r="AF54" s="13">
        <f t="shared" si="55"/>
        <v>5</v>
      </c>
      <c r="AG54" s="33"/>
      <c r="AH54" s="11"/>
      <c r="AI54" s="21"/>
      <c r="AJ54" s="21"/>
      <c r="AK54" s="8"/>
    </row>
    <row r="55" spans="1:37" ht="11.25" customHeight="1" x14ac:dyDescent="0.3">
      <c r="A55" s="13">
        <f t="shared" si="56"/>
        <v>44272</v>
      </c>
      <c r="B55" s="13">
        <f t="shared" si="31"/>
        <v>4</v>
      </c>
      <c r="C55" s="10" t="str">
        <f t="shared" si="32"/>
        <v>M</v>
      </c>
      <c r="D55" s="11">
        <f t="shared" si="33"/>
        <v>17</v>
      </c>
      <c r="E55" s="65" t="str">
        <f t="shared" si="34"/>
        <v xml:space="preserve"> </v>
      </c>
      <c r="F55" s="13">
        <f t="shared" si="57"/>
        <v>44303</v>
      </c>
      <c r="G55" s="13">
        <f t="shared" si="35"/>
        <v>7</v>
      </c>
      <c r="H55" s="20" t="str">
        <f t="shared" si="36"/>
        <v>S</v>
      </c>
      <c r="I55" s="45">
        <f t="shared" si="37"/>
        <v>17</v>
      </c>
      <c r="J55" s="65" t="str">
        <f t="shared" si="38"/>
        <v xml:space="preserve"> </v>
      </c>
      <c r="K55" s="13">
        <f t="shared" si="58"/>
        <v>44333</v>
      </c>
      <c r="L55" s="13">
        <f t="shared" si="39"/>
        <v>2</v>
      </c>
      <c r="M55" s="10" t="str">
        <f t="shared" si="40"/>
        <v>L</v>
      </c>
      <c r="N55" s="11">
        <f t="shared" si="41"/>
        <v>17</v>
      </c>
      <c r="O55" s="65" t="str">
        <f t="shared" si="42"/>
        <v>S 20</v>
      </c>
      <c r="P55" s="13">
        <f t="shared" si="59"/>
        <v>44364</v>
      </c>
      <c r="Q55" s="13">
        <f t="shared" si="43"/>
        <v>5</v>
      </c>
      <c r="R55" s="10" t="str">
        <f t="shared" si="44"/>
        <v>J</v>
      </c>
      <c r="S55" s="11">
        <f t="shared" si="45"/>
        <v>17</v>
      </c>
      <c r="T55" s="65" t="str">
        <f t="shared" si="46"/>
        <v xml:space="preserve"> </v>
      </c>
      <c r="U55" s="13">
        <f t="shared" si="60"/>
        <v>44394</v>
      </c>
      <c r="V55" s="13">
        <f t="shared" si="47"/>
        <v>7</v>
      </c>
      <c r="W55" s="22" t="str">
        <f t="shared" si="48"/>
        <v>S</v>
      </c>
      <c r="X55" s="23">
        <f t="shared" si="49"/>
        <v>17</v>
      </c>
      <c r="Y55" s="55" t="str">
        <f t="shared" si="50"/>
        <v xml:space="preserve"> </v>
      </c>
      <c r="Z55" s="13">
        <f t="shared" si="61"/>
        <v>44425</v>
      </c>
      <c r="AA55" s="13">
        <f t="shared" si="51"/>
        <v>3</v>
      </c>
      <c r="AB55" s="22" t="str">
        <f t="shared" si="52"/>
        <v>M</v>
      </c>
      <c r="AC55" s="23">
        <f t="shared" si="53"/>
        <v>17</v>
      </c>
      <c r="AD55" s="55" t="str">
        <f t="shared" si="54"/>
        <v xml:space="preserve"> </v>
      </c>
      <c r="AE55" s="13">
        <f t="shared" si="62"/>
        <v>44456</v>
      </c>
      <c r="AF55" s="13">
        <f t="shared" si="55"/>
        <v>6</v>
      </c>
      <c r="AG55" s="33"/>
      <c r="AH55" s="11"/>
      <c r="AI55" s="21"/>
      <c r="AJ55" s="21"/>
      <c r="AK55" s="8"/>
    </row>
    <row r="56" spans="1:37" ht="11.25" customHeight="1" x14ac:dyDescent="0.3">
      <c r="A56" s="13">
        <f t="shared" si="56"/>
        <v>44273</v>
      </c>
      <c r="B56" s="13">
        <f t="shared" si="31"/>
        <v>5</v>
      </c>
      <c r="C56" s="10" t="str">
        <f t="shared" si="32"/>
        <v>J</v>
      </c>
      <c r="D56" s="11">
        <f t="shared" si="33"/>
        <v>18</v>
      </c>
      <c r="E56" s="65" t="str">
        <f t="shared" si="34"/>
        <v xml:space="preserve"> </v>
      </c>
      <c r="F56" s="13">
        <f t="shared" si="57"/>
        <v>44304</v>
      </c>
      <c r="G56" s="13">
        <f t="shared" si="35"/>
        <v>1</v>
      </c>
      <c r="H56" s="20" t="str">
        <f t="shared" si="36"/>
        <v>D</v>
      </c>
      <c r="I56" s="45">
        <f t="shared" si="37"/>
        <v>18</v>
      </c>
      <c r="J56" s="65" t="str">
        <f t="shared" si="38"/>
        <v xml:space="preserve"> </v>
      </c>
      <c r="K56" s="13">
        <f t="shared" si="58"/>
        <v>44334</v>
      </c>
      <c r="L56" s="13">
        <f t="shared" si="39"/>
        <v>3</v>
      </c>
      <c r="M56" s="10" t="str">
        <f t="shared" si="40"/>
        <v>M</v>
      </c>
      <c r="N56" s="11">
        <f t="shared" si="41"/>
        <v>18</v>
      </c>
      <c r="O56" s="65" t="str">
        <f t="shared" si="42"/>
        <v xml:space="preserve"> </v>
      </c>
      <c r="P56" s="13">
        <f t="shared" si="59"/>
        <v>44365</v>
      </c>
      <c r="Q56" s="13">
        <f t="shared" si="43"/>
        <v>6</v>
      </c>
      <c r="R56" s="10" t="str">
        <f t="shared" si="44"/>
        <v>V</v>
      </c>
      <c r="S56" s="11">
        <f t="shared" si="45"/>
        <v>18</v>
      </c>
      <c r="T56" s="65" t="str">
        <f t="shared" si="46"/>
        <v xml:space="preserve"> </v>
      </c>
      <c r="U56" s="13">
        <f t="shared" si="60"/>
        <v>44395</v>
      </c>
      <c r="V56" s="13">
        <f t="shared" si="47"/>
        <v>1</v>
      </c>
      <c r="W56" s="22" t="str">
        <f t="shared" si="48"/>
        <v>D</v>
      </c>
      <c r="X56" s="23">
        <f t="shared" si="49"/>
        <v>18</v>
      </c>
      <c r="Y56" s="55" t="str">
        <f t="shared" si="50"/>
        <v xml:space="preserve"> </v>
      </c>
      <c r="Z56" s="13">
        <f t="shared" si="61"/>
        <v>44426</v>
      </c>
      <c r="AA56" s="13">
        <f t="shared" si="51"/>
        <v>4</v>
      </c>
      <c r="AB56" s="22" t="str">
        <f t="shared" si="52"/>
        <v>M</v>
      </c>
      <c r="AC56" s="23">
        <f t="shared" si="53"/>
        <v>18</v>
      </c>
      <c r="AD56" s="55" t="str">
        <f t="shared" si="54"/>
        <v xml:space="preserve"> </v>
      </c>
      <c r="AE56" s="13">
        <f t="shared" si="62"/>
        <v>44457</v>
      </c>
      <c r="AF56" s="13">
        <f t="shared" si="55"/>
        <v>7</v>
      </c>
      <c r="AG56" s="33"/>
      <c r="AH56" s="11"/>
      <c r="AI56" s="21"/>
      <c r="AJ56" s="21"/>
      <c r="AK56" s="8"/>
    </row>
    <row r="57" spans="1:37" ht="11.25" customHeight="1" x14ac:dyDescent="0.3">
      <c r="A57" s="13">
        <f t="shared" si="56"/>
        <v>44274</v>
      </c>
      <c r="B57" s="13">
        <f t="shared" si="31"/>
        <v>6</v>
      </c>
      <c r="C57" s="10" t="str">
        <f t="shared" si="32"/>
        <v>V</v>
      </c>
      <c r="D57" s="11">
        <f t="shared" si="33"/>
        <v>19</v>
      </c>
      <c r="E57" s="65" t="str">
        <f t="shared" si="34"/>
        <v xml:space="preserve"> </v>
      </c>
      <c r="F57" s="13">
        <f t="shared" si="57"/>
        <v>44305</v>
      </c>
      <c r="G57" s="13">
        <f t="shared" si="35"/>
        <v>2</v>
      </c>
      <c r="H57" s="20" t="str">
        <f t="shared" si="36"/>
        <v>L</v>
      </c>
      <c r="I57" s="46">
        <f t="shared" si="37"/>
        <v>19</v>
      </c>
      <c r="J57" s="65" t="str">
        <f t="shared" si="38"/>
        <v>S 16</v>
      </c>
      <c r="K57" s="13">
        <f t="shared" si="58"/>
        <v>44335</v>
      </c>
      <c r="L57" s="13">
        <f t="shared" si="39"/>
        <v>4</v>
      </c>
      <c r="M57" s="10" t="str">
        <f t="shared" si="40"/>
        <v>M</v>
      </c>
      <c r="N57" s="11">
        <f t="shared" si="41"/>
        <v>19</v>
      </c>
      <c r="O57" s="65" t="str">
        <f t="shared" si="42"/>
        <v xml:space="preserve"> </v>
      </c>
      <c r="P57" s="13">
        <f t="shared" si="59"/>
        <v>44366</v>
      </c>
      <c r="Q57" s="13">
        <f t="shared" si="43"/>
        <v>7</v>
      </c>
      <c r="R57" s="10" t="str">
        <f t="shared" si="44"/>
        <v>S</v>
      </c>
      <c r="S57" s="11">
        <f t="shared" si="45"/>
        <v>19</v>
      </c>
      <c r="T57" s="65" t="str">
        <f t="shared" si="46"/>
        <v xml:space="preserve"> </v>
      </c>
      <c r="U57" s="13">
        <f t="shared" si="60"/>
        <v>44396</v>
      </c>
      <c r="V57" s="13">
        <f t="shared" si="47"/>
        <v>2</v>
      </c>
      <c r="W57" s="22" t="str">
        <f t="shared" si="48"/>
        <v>L</v>
      </c>
      <c r="X57" s="23">
        <f t="shared" si="49"/>
        <v>19</v>
      </c>
      <c r="Y57" s="55" t="str">
        <f t="shared" si="50"/>
        <v>S 29</v>
      </c>
      <c r="Z57" s="13">
        <f t="shared" si="61"/>
        <v>44427</v>
      </c>
      <c r="AA57" s="13">
        <f t="shared" si="51"/>
        <v>5</v>
      </c>
      <c r="AB57" s="22" t="str">
        <f t="shared" si="52"/>
        <v>J</v>
      </c>
      <c r="AC57" s="23">
        <f t="shared" si="53"/>
        <v>19</v>
      </c>
      <c r="AD57" s="55" t="str">
        <f t="shared" si="54"/>
        <v xml:space="preserve"> </v>
      </c>
      <c r="AE57" s="13">
        <f t="shared" si="62"/>
        <v>44458</v>
      </c>
      <c r="AF57" s="13">
        <f t="shared" si="55"/>
        <v>1</v>
      </c>
      <c r="AG57" s="33"/>
      <c r="AH57" s="11"/>
      <c r="AI57" s="21"/>
      <c r="AJ57" s="21"/>
      <c r="AK57" s="8"/>
    </row>
    <row r="58" spans="1:37" ht="11.25" customHeight="1" x14ac:dyDescent="0.3">
      <c r="A58" s="13">
        <f t="shared" si="56"/>
        <v>44275</v>
      </c>
      <c r="B58" s="13">
        <f t="shared" si="31"/>
        <v>7</v>
      </c>
      <c r="C58" s="10" t="str">
        <f t="shared" si="32"/>
        <v>S</v>
      </c>
      <c r="D58" s="11">
        <f t="shared" si="33"/>
        <v>20</v>
      </c>
      <c r="E58" s="65" t="str">
        <f t="shared" si="34"/>
        <v xml:space="preserve"> </v>
      </c>
      <c r="F58" s="13">
        <f t="shared" si="57"/>
        <v>44306</v>
      </c>
      <c r="G58" s="13">
        <f t="shared" si="35"/>
        <v>3</v>
      </c>
      <c r="H58" s="20" t="str">
        <f t="shared" si="36"/>
        <v>M</v>
      </c>
      <c r="I58" s="46">
        <f t="shared" si="37"/>
        <v>20</v>
      </c>
      <c r="J58" s="65" t="str">
        <f t="shared" si="38"/>
        <v xml:space="preserve"> </v>
      </c>
      <c r="K58" s="13">
        <f t="shared" si="58"/>
        <v>44336</v>
      </c>
      <c r="L58" s="13">
        <f t="shared" si="39"/>
        <v>5</v>
      </c>
      <c r="M58" s="10" t="str">
        <f t="shared" si="40"/>
        <v>J</v>
      </c>
      <c r="N58" s="11">
        <f t="shared" si="41"/>
        <v>20</v>
      </c>
      <c r="O58" s="65" t="str">
        <f t="shared" si="42"/>
        <v xml:space="preserve"> </v>
      </c>
      <c r="P58" s="13">
        <f t="shared" si="59"/>
        <v>44367</v>
      </c>
      <c r="Q58" s="13">
        <f t="shared" si="43"/>
        <v>1</v>
      </c>
      <c r="R58" s="10" t="str">
        <f t="shared" si="44"/>
        <v>D</v>
      </c>
      <c r="S58" s="11">
        <f t="shared" si="45"/>
        <v>20</v>
      </c>
      <c r="T58" s="65" t="str">
        <f t="shared" si="46"/>
        <v xml:space="preserve"> </v>
      </c>
      <c r="U58" s="13">
        <f t="shared" si="60"/>
        <v>44397</v>
      </c>
      <c r="V58" s="13">
        <f t="shared" si="47"/>
        <v>3</v>
      </c>
      <c r="W58" s="22" t="str">
        <f t="shared" si="48"/>
        <v>M</v>
      </c>
      <c r="X58" s="23">
        <f t="shared" si="49"/>
        <v>20</v>
      </c>
      <c r="Y58" s="55" t="str">
        <f t="shared" si="50"/>
        <v xml:space="preserve"> </v>
      </c>
      <c r="Z58" s="13">
        <f t="shared" si="61"/>
        <v>44428</v>
      </c>
      <c r="AA58" s="13">
        <f t="shared" si="51"/>
        <v>6</v>
      </c>
      <c r="AB58" s="22" t="str">
        <f t="shared" si="52"/>
        <v>V</v>
      </c>
      <c r="AC58" s="23">
        <f t="shared" si="53"/>
        <v>20</v>
      </c>
      <c r="AD58" s="55" t="str">
        <f t="shared" si="54"/>
        <v xml:space="preserve"> </v>
      </c>
      <c r="AE58" s="13">
        <f t="shared" si="62"/>
        <v>44459</v>
      </c>
      <c r="AF58" s="13">
        <f t="shared" si="55"/>
        <v>2</v>
      </c>
      <c r="AG58" s="33"/>
      <c r="AH58" s="11"/>
      <c r="AI58" s="21"/>
      <c r="AJ58" s="21"/>
      <c r="AK58" s="8"/>
    </row>
    <row r="59" spans="1:37" ht="11.25" customHeight="1" x14ac:dyDescent="0.3">
      <c r="A59" s="13">
        <f t="shared" si="56"/>
        <v>44276</v>
      </c>
      <c r="B59" s="13">
        <f t="shared" si="31"/>
        <v>1</v>
      </c>
      <c r="C59" s="10" t="str">
        <f t="shared" si="32"/>
        <v>D</v>
      </c>
      <c r="D59" s="11">
        <f t="shared" si="33"/>
        <v>21</v>
      </c>
      <c r="E59" s="65" t="str">
        <f t="shared" si="34"/>
        <v xml:space="preserve"> </v>
      </c>
      <c r="F59" s="13">
        <f t="shared" si="57"/>
        <v>44307</v>
      </c>
      <c r="G59" s="13">
        <f t="shared" si="35"/>
        <v>4</v>
      </c>
      <c r="H59" s="20" t="str">
        <f t="shared" si="36"/>
        <v>M</v>
      </c>
      <c r="I59" s="46">
        <f t="shared" si="37"/>
        <v>21</v>
      </c>
      <c r="J59" s="65" t="str">
        <f t="shared" si="38"/>
        <v xml:space="preserve"> </v>
      </c>
      <c r="K59" s="13">
        <f t="shared" si="58"/>
        <v>44337</v>
      </c>
      <c r="L59" s="13">
        <f t="shared" si="39"/>
        <v>6</v>
      </c>
      <c r="M59" s="10" t="str">
        <f t="shared" si="40"/>
        <v>V</v>
      </c>
      <c r="N59" s="11">
        <f t="shared" si="41"/>
        <v>21</v>
      </c>
      <c r="O59" s="65" t="str">
        <f t="shared" si="42"/>
        <v xml:space="preserve"> </v>
      </c>
      <c r="P59" s="13">
        <f t="shared" si="59"/>
        <v>44368</v>
      </c>
      <c r="Q59" s="13">
        <f t="shared" si="43"/>
        <v>2</v>
      </c>
      <c r="R59" s="10" t="str">
        <f t="shared" si="44"/>
        <v>L</v>
      </c>
      <c r="S59" s="11">
        <f t="shared" si="45"/>
        <v>21</v>
      </c>
      <c r="T59" s="65" t="str">
        <f t="shared" si="46"/>
        <v>S 25</v>
      </c>
      <c r="U59" s="13">
        <f t="shared" si="60"/>
        <v>44398</v>
      </c>
      <c r="V59" s="13">
        <f t="shared" si="47"/>
        <v>4</v>
      </c>
      <c r="W59" s="22" t="str">
        <f t="shared" si="48"/>
        <v>M</v>
      </c>
      <c r="X59" s="23">
        <f t="shared" si="49"/>
        <v>21</v>
      </c>
      <c r="Y59" s="55" t="str">
        <f t="shared" si="50"/>
        <v xml:space="preserve"> </v>
      </c>
      <c r="Z59" s="13">
        <f t="shared" si="61"/>
        <v>44429</v>
      </c>
      <c r="AA59" s="13">
        <f t="shared" si="51"/>
        <v>7</v>
      </c>
      <c r="AB59" s="22" t="str">
        <f t="shared" si="52"/>
        <v>S</v>
      </c>
      <c r="AC59" s="23">
        <f t="shared" si="53"/>
        <v>21</v>
      </c>
      <c r="AD59" s="55" t="str">
        <f t="shared" si="54"/>
        <v xml:space="preserve"> </v>
      </c>
      <c r="AE59" s="13">
        <f t="shared" si="62"/>
        <v>44460</v>
      </c>
      <c r="AF59" s="13">
        <f t="shared" si="55"/>
        <v>3</v>
      </c>
      <c r="AG59" s="33"/>
      <c r="AH59" s="11"/>
      <c r="AI59" s="21"/>
      <c r="AJ59" s="21"/>
      <c r="AK59" s="8"/>
    </row>
    <row r="60" spans="1:37" ht="11.25" customHeight="1" x14ac:dyDescent="0.3">
      <c r="A60" s="13">
        <f t="shared" si="56"/>
        <v>44277</v>
      </c>
      <c r="B60" s="13">
        <f t="shared" si="31"/>
        <v>2</v>
      </c>
      <c r="C60" s="10" t="str">
        <f t="shared" si="32"/>
        <v>L</v>
      </c>
      <c r="D60" s="11">
        <f t="shared" si="33"/>
        <v>22</v>
      </c>
      <c r="E60" s="65" t="str">
        <f t="shared" si="34"/>
        <v>S 12</v>
      </c>
      <c r="F60" s="13">
        <f t="shared" si="57"/>
        <v>44308</v>
      </c>
      <c r="G60" s="13">
        <f t="shared" si="35"/>
        <v>5</v>
      </c>
      <c r="H60" s="20" t="str">
        <f t="shared" si="36"/>
        <v>J</v>
      </c>
      <c r="I60" s="46">
        <f t="shared" si="37"/>
        <v>22</v>
      </c>
      <c r="J60" s="65" t="str">
        <f t="shared" si="38"/>
        <v xml:space="preserve"> </v>
      </c>
      <c r="K60" s="13">
        <f t="shared" si="58"/>
        <v>44338</v>
      </c>
      <c r="L60" s="13">
        <f t="shared" si="39"/>
        <v>7</v>
      </c>
      <c r="M60" s="10" t="str">
        <f t="shared" si="40"/>
        <v>S</v>
      </c>
      <c r="N60" s="11">
        <f t="shared" si="41"/>
        <v>22</v>
      </c>
      <c r="O60" s="65" t="str">
        <f t="shared" si="42"/>
        <v xml:space="preserve"> </v>
      </c>
      <c r="P60" s="13">
        <f t="shared" si="59"/>
        <v>44369</v>
      </c>
      <c r="Q60" s="13">
        <f t="shared" si="43"/>
        <v>3</v>
      </c>
      <c r="R60" s="10" t="str">
        <f t="shared" si="44"/>
        <v>M</v>
      </c>
      <c r="S60" s="11">
        <f t="shared" si="45"/>
        <v>22</v>
      </c>
      <c r="T60" s="65" t="str">
        <f t="shared" si="46"/>
        <v xml:space="preserve"> </v>
      </c>
      <c r="U60" s="13">
        <f t="shared" si="60"/>
        <v>44399</v>
      </c>
      <c r="V60" s="13">
        <f t="shared" si="47"/>
        <v>5</v>
      </c>
      <c r="W60" s="22" t="str">
        <f t="shared" si="48"/>
        <v>J</v>
      </c>
      <c r="X60" s="23">
        <f t="shared" si="49"/>
        <v>22</v>
      </c>
      <c r="Y60" s="55" t="str">
        <f t="shared" si="50"/>
        <v xml:space="preserve"> </v>
      </c>
      <c r="Z60" s="13">
        <f t="shared" si="61"/>
        <v>44430</v>
      </c>
      <c r="AA60" s="13">
        <f t="shared" si="51"/>
        <v>1</v>
      </c>
      <c r="AB60" s="22" t="str">
        <f t="shared" si="52"/>
        <v>D</v>
      </c>
      <c r="AC60" s="23">
        <f t="shared" si="53"/>
        <v>22</v>
      </c>
      <c r="AD60" s="55" t="str">
        <f t="shared" si="54"/>
        <v xml:space="preserve"> </v>
      </c>
      <c r="AE60" s="13">
        <f t="shared" si="62"/>
        <v>44461</v>
      </c>
      <c r="AF60" s="13">
        <f t="shared" si="55"/>
        <v>4</v>
      </c>
      <c r="AG60" s="33"/>
      <c r="AH60" s="11"/>
      <c r="AI60" s="21"/>
      <c r="AJ60" s="21"/>
      <c r="AK60" s="8"/>
    </row>
    <row r="61" spans="1:37" ht="11.25" customHeight="1" x14ac:dyDescent="0.3">
      <c r="A61" s="13">
        <f t="shared" si="56"/>
        <v>44278</v>
      </c>
      <c r="B61" s="13">
        <f t="shared" si="31"/>
        <v>3</v>
      </c>
      <c r="C61" s="10" t="str">
        <f t="shared" si="32"/>
        <v>M</v>
      </c>
      <c r="D61" s="11">
        <f t="shared" si="33"/>
        <v>23</v>
      </c>
      <c r="E61" s="65" t="str">
        <f t="shared" si="34"/>
        <v xml:space="preserve"> </v>
      </c>
      <c r="F61" s="13">
        <f t="shared" si="57"/>
        <v>44309</v>
      </c>
      <c r="G61" s="13">
        <f t="shared" si="35"/>
        <v>6</v>
      </c>
      <c r="H61" s="20" t="str">
        <f t="shared" si="36"/>
        <v>V</v>
      </c>
      <c r="I61" s="46">
        <f t="shared" si="37"/>
        <v>23</v>
      </c>
      <c r="J61" s="65" t="str">
        <f t="shared" si="38"/>
        <v xml:space="preserve"> </v>
      </c>
      <c r="K61" s="13">
        <f t="shared" si="58"/>
        <v>44339</v>
      </c>
      <c r="L61" s="13">
        <f t="shared" si="39"/>
        <v>1</v>
      </c>
      <c r="M61" s="10" t="str">
        <f t="shared" si="40"/>
        <v>D</v>
      </c>
      <c r="N61" s="11">
        <f t="shared" si="41"/>
        <v>23</v>
      </c>
      <c r="O61" s="65" t="str">
        <f t="shared" si="42"/>
        <v xml:space="preserve"> </v>
      </c>
      <c r="P61" s="13">
        <f t="shared" si="59"/>
        <v>44370</v>
      </c>
      <c r="Q61" s="13">
        <f t="shared" si="43"/>
        <v>4</v>
      </c>
      <c r="R61" s="10" t="str">
        <f t="shared" si="44"/>
        <v>M</v>
      </c>
      <c r="S61" s="11">
        <f t="shared" si="45"/>
        <v>23</v>
      </c>
      <c r="T61" s="65" t="str">
        <f t="shared" si="46"/>
        <v xml:space="preserve"> </v>
      </c>
      <c r="U61" s="13">
        <f t="shared" si="60"/>
        <v>44400</v>
      </c>
      <c r="V61" s="13">
        <f t="shared" si="47"/>
        <v>6</v>
      </c>
      <c r="W61" s="22" t="str">
        <f t="shared" si="48"/>
        <v>V</v>
      </c>
      <c r="X61" s="23">
        <f t="shared" si="49"/>
        <v>23</v>
      </c>
      <c r="Y61" s="55" t="str">
        <f t="shared" si="50"/>
        <v xml:space="preserve"> </v>
      </c>
      <c r="Z61" s="13">
        <f t="shared" si="61"/>
        <v>44431</v>
      </c>
      <c r="AA61" s="13">
        <f t="shared" si="51"/>
        <v>2</v>
      </c>
      <c r="AB61" s="22" t="str">
        <f t="shared" si="52"/>
        <v>L</v>
      </c>
      <c r="AC61" s="23">
        <f t="shared" si="53"/>
        <v>23</v>
      </c>
      <c r="AD61" s="55" t="str">
        <f t="shared" si="54"/>
        <v>S 34</v>
      </c>
      <c r="AE61" s="13">
        <f t="shared" si="62"/>
        <v>44462</v>
      </c>
      <c r="AF61" s="13">
        <f t="shared" si="55"/>
        <v>5</v>
      </c>
      <c r="AG61" s="33"/>
      <c r="AH61" s="11"/>
      <c r="AI61" s="21"/>
      <c r="AJ61" s="21"/>
      <c r="AK61" s="8"/>
    </row>
    <row r="62" spans="1:37" ht="11.25" customHeight="1" x14ac:dyDescent="0.3">
      <c r="A62" s="13">
        <f t="shared" si="56"/>
        <v>44279</v>
      </c>
      <c r="B62" s="13">
        <f t="shared" si="31"/>
        <v>4</v>
      </c>
      <c r="C62" s="10" t="str">
        <f t="shared" si="32"/>
        <v>M</v>
      </c>
      <c r="D62" s="11">
        <f t="shared" si="33"/>
        <v>24</v>
      </c>
      <c r="E62" s="65" t="str">
        <f t="shared" si="34"/>
        <v xml:space="preserve"> </v>
      </c>
      <c r="F62" s="13">
        <f t="shared" si="57"/>
        <v>44310</v>
      </c>
      <c r="G62" s="13">
        <f t="shared" si="35"/>
        <v>7</v>
      </c>
      <c r="H62" s="20" t="str">
        <f t="shared" si="36"/>
        <v>S</v>
      </c>
      <c r="I62" s="46">
        <f t="shared" si="37"/>
        <v>24</v>
      </c>
      <c r="J62" s="65" t="str">
        <f t="shared" si="38"/>
        <v xml:space="preserve"> </v>
      </c>
      <c r="K62" s="13">
        <f t="shared" si="58"/>
        <v>44340</v>
      </c>
      <c r="L62" s="13">
        <f t="shared" si="39"/>
        <v>2</v>
      </c>
      <c r="M62" s="17" t="str">
        <f t="shared" si="40"/>
        <v>L</v>
      </c>
      <c r="N62" s="18">
        <f t="shared" si="41"/>
        <v>24</v>
      </c>
      <c r="O62" s="65" t="str">
        <f t="shared" si="42"/>
        <v>S 21</v>
      </c>
      <c r="P62" s="13">
        <f t="shared" si="59"/>
        <v>44371</v>
      </c>
      <c r="Q62" s="13">
        <f t="shared" si="43"/>
        <v>5</v>
      </c>
      <c r="R62" s="10" t="str">
        <f t="shared" si="44"/>
        <v>J</v>
      </c>
      <c r="S62" s="11">
        <f t="shared" si="45"/>
        <v>24</v>
      </c>
      <c r="T62" s="65" t="str">
        <f t="shared" si="46"/>
        <v xml:space="preserve"> </v>
      </c>
      <c r="U62" s="13">
        <f t="shared" si="60"/>
        <v>44401</v>
      </c>
      <c r="V62" s="13">
        <f t="shared" si="47"/>
        <v>7</v>
      </c>
      <c r="W62" s="22" t="str">
        <f t="shared" si="48"/>
        <v>S</v>
      </c>
      <c r="X62" s="23">
        <f t="shared" si="49"/>
        <v>24</v>
      </c>
      <c r="Y62" s="55" t="str">
        <f t="shared" si="50"/>
        <v xml:space="preserve"> </v>
      </c>
      <c r="Z62" s="13">
        <f t="shared" si="61"/>
        <v>44432</v>
      </c>
      <c r="AA62" s="13">
        <f t="shared" si="51"/>
        <v>3</v>
      </c>
      <c r="AB62" s="22" t="str">
        <f t="shared" si="52"/>
        <v>M</v>
      </c>
      <c r="AC62" s="23">
        <f t="shared" si="53"/>
        <v>24</v>
      </c>
      <c r="AD62" s="55" t="str">
        <f t="shared" si="54"/>
        <v xml:space="preserve"> </v>
      </c>
      <c r="AE62" s="13">
        <f t="shared" si="62"/>
        <v>44463</v>
      </c>
      <c r="AF62" s="13">
        <f t="shared" si="55"/>
        <v>6</v>
      </c>
      <c r="AG62" s="33"/>
      <c r="AH62" s="11"/>
      <c r="AI62" s="21"/>
      <c r="AJ62" s="21"/>
      <c r="AK62" s="8"/>
    </row>
    <row r="63" spans="1:37" ht="11.25" customHeight="1" x14ac:dyDescent="0.3">
      <c r="A63" s="13">
        <f t="shared" si="56"/>
        <v>44280</v>
      </c>
      <c r="B63" s="13">
        <f t="shared" si="31"/>
        <v>5</v>
      </c>
      <c r="C63" s="10" t="str">
        <f t="shared" si="32"/>
        <v>J</v>
      </c>
      <c r="D63" s="11">
        <f t="shared" si="33"/>
        <v>25</v>
      </c>
      <c r="E63" s="65" t="str">
        <f t="shared" si="34"/>
        <v xml:space="preserve"> </v>
      </c>
      <c r="F63" s="13">
        <f t="shared" si="57"/>
        <v>44311</v>
      </c>
      <c r="G63" s="13">
        <f t="shared" si="35"/>
        <v>1</v>
      </c>
      <c r="H63" s="47" t="str">
        <f t="shared" si="36"/>
        <v>D</v>
      </c>
      <c r="I63" s="46">
        <f t="shared" si="37"/>
        <v>25</v>
      </c>
      <c r="J63" s="65" t="str">
        <f t="shared" si="38"/>
        <v xml:space="preserve"> </v>
      </c>
      <c r="K63" s="13">
        <f t="shared" si="58"/>
        <v>44341</v>
      </c>
      <c r="L63" s="13">
        <f t="shared" si="39"/>
        <v>3</v>
      </c>
      <c r="M63" s="10" t="str">
        <f t="shared" si="40"/>
        <v>M</v>
      </c>
      <c r="N63" s="11">
        <f>DAY(K63)</f>
        <v>25</v>
      </c>
      <c r="O63" s="65" t="str">
        <f t="shared" si="42"/>
        <v xml:space="preserve"> </v>
      </c>
      <c r="P63" s="13">
        <f t="shared" si="59"/>
        <v>44372</v>
      </c>
      <c r="Q63" s="13">
        <f t="shared" si="43"/>
        <v>6</v>
      </c>
      <c r="R63" s="10" t="str">
        <f t="shared" si="44"/>
        <v>V</v>
      </c>
      <c r="S63" s="11">
        <f t="shared" si="45"/>
        <v>25</v>
      </c>
      <c r="T63" s="65" t="str">
        <f t="shared" si="46"/>
        <v xml:space="preserve"> </v>
      </c>
      <c r="U63" s="13">
        <f t="shared" si="60"/>
        <v>44402</v>
      </c>
      <c r="V63" s="13">
        <f t="shared" si="47"/>
        <v>1</v>
      </c>
      <c r="W63" s="22" t="str">
        <f t="shared" si="48"/>
        <v>D</v>
      </c>
      <c r="X63" s="23">
        <f t="shared" si="49"/>
        <v>25</v>
      </c>
      <c r="Y63" s="55" t="str">
        <f t="shared" si="50"/>
        <v xml:space="preserve"> </v>
      </c>
      <c r="Z63" s="13">
        <f t="shared" si="61"/>
        <v>44433</v>
      </c>
      <c r="AA63" s="13">
        <f t="shared" si="51"/>
        <v>4</v>
      </c>
      <c r="AB63" s="22" t="str">
        <f t="shared" si="52"/>
        <v>M</v>
      </c>
      <c r="AC63" s="23">
        <f t="shared" si="53"/>
        <v>25</v>
      </c>
      <c r="AD63" s="55" t="str">
        <f t="shared" si="54"/>
        <v xml:space="preserve"> </v>
      </c>
      <c r="AE63" s="13">
        <f t="shared" si="62"/>
        <v>44464</v>
      </c>
      <c r="AF63" s="13">
        <f t="shared" si="55"/>
        <v>7</v>
      </c>
      <c r="AG63" s="33"/>
      <c r="AH63" s="11"/>
      <c r="AI63" s="21"/>
      <c r="AJ63" s="21"/>
      <c r="AK63" s="8"/>
    </row>
    <row r="64" spans="1:37" ht="11.25" customHeight="1" x14ac:dyDescent="0.3">
      <c r="A64" s="13">
        <f t="shared" si="56"/>
        <v>44281</v>
      </c>
      <c r="B64" s="13">
        <f t="shared" si="31"/>
        <v>6</v>
      </c>
      <c r="C64" s="10" t="str">
        <f t="shared" si="32"/>
        <v>V</v>
      </c>
      <c r="D64" s="11">
        <f t="shared" si="33"/>
        <v>26</v>
      </c>
      <c r="E64" s="65" t="str">
        <f t="shared" si="34"/>
        <v xml:space="preserve"> </v>
      </c>
      <c r="F64" s="13">
        <f t="shared" si="57"/>
        <v>44312</v>
      </c>
      <c r="G64" s="13">
        <f t="shared" si="35"/>
        <v>2</v>
      </c>
      <c r="H64" s="47" t="str">
        <f>IF(G64=1,"D",IF(G64=2,"L",IF(G64=3,"M",IF(G64=4,"M",IF(G64=5,"J",IF(G64=6,"V",IF(G64=7,"S","")))))))</f>
        <v>L</v>
      </c>
      <c r="I64" s="46">
        <f t="shared" si="37"/>
        <v>26</v>
      </c>
      <c r="J64" s="65" t="str">
        <f t="shared" si="38"/>
        <v>S 17</v>
      </c>
      <c r="K64" s="13">
        <f t="shared" si="58"/>
        <v>44342</v>
      </c>
      <c r="L64" s="13">
        <f t="shared" si="39"/>
        <v>4</v>
      </c>
      <c r="M64" s="10" t="str">
        <f t="shared" si="40"/>
        <v>M</v>
      </c>
      <c r="N64" s="11">
        <f t="shared" si="41"/>
        <v>26</v>
      </c>
      <c r="O64" s="65" t="str">
        <f t="shared" si="42"/>
        <v xml:space="preserve"> </v>
      </c>
      <c r="P64" s="13">
        <f t="shared" si="59"/>
        <v>44373</v>
      </c>
      <c r="Q64" s="13">
        <f t="shared" si="43"/>
        <v>7</v>
      </c>
      <c r="R64" s="10" t="str">
        <f t="shared" si="44"/>
        <v>S</v>
      </c>
      <c r="S64" s="11">
        <f t="shared" si="45"/>
        <v>26</v>
      </c>
      <c r="T64" s="65" t="str">
        <f t="shared" si="46"/>
        <v xml:space="preserve"> </v>
      </c>
      <c r="U64" s="13">
        <f t="shared" si="60"/>
        <v>44403</v>
      </c>
      <c r="V64" s="13">
        <f t="shared" si="47"/>
        <v>2</v>
      </c>
      <c r="W64" s="22" t="str">
        <f t="shared" si="48"/>
        <v>L</v>
      </c>
      <c r="X64" s="23">
        <f t="shared" si="49"/>
        <v>26</v>
      </c>
      <c r="Y64" s="55" t="str">
        <f t="shared" si="50"/>
        <v>S 30</v>
      </c>
      <c r="Z64" s="13">
        <f t="shared" si="61"/>
        <v>44434</v>
      </c>
      <c r="AA64" s="13">
        <f t="shared" si="51"/>
        <v>5</v>
      </c>
      <c r="AB64" s="22" t="str">
        <f t="shared" si="52"/>
        <v>J</v>
      </c>
      <c r="AC64" s="23">
        <f t="shared" si="53"/>
        <v>26</v>
      </c>
      <c r="AD64" s="55" t="str">
        <f t="shared" si="54"/>
        <v xml:space="preserve"> </v>
      </c>
      <c r="AE64" s="13">
        <f t="shared" si="62"/>
        <v>44465</v>
      </c>
      <c r="AF64" s="13">
        <f t="shared" si="55"/>
        <v>1</v>
      </c>
      <c r="AG64" s="33"/>
      <c r="AH64" s="11"/>
      <c r="AI64" s="21"/>
      <c r="AJ64" s="21"/>
      <c r="AK64" s="8"/>
    </row>
    <row r="65" spans="1:72" ht="11.25" customHeight="1" x14ac:dyDescent="0.3">
      <c r="A65" s="13">
        <f t="shared" si="56"/>
        <v>44282</v>
      </c>
      <c r="B65" s="13">
        <f t="shared" si="31"/>
        <v>7</v>
      </c>
      <c r="C65" s="10" t="str">
        <f t="shared" si="32"/>
        <v>S</v>
      </c>
      <c r="D65" s="11">
        <f t="shared" si="33"/>
        <v>27</v>
      </c>
      <c r="E65" s="65" t="str">
        <f t="shared" si="34"/>
        <v xml:space="preserve"> </v>
      </c>
      <c r="F65" s="13">
        <f t="shared" si="57"/>
        <v>44313</v>
      </c>
      <c r="G65" s="13">
        <f t="shared" si="35"/>
        <v>3</v>
      </c>
      <c r="H65" s="47" t="str">
        <f>IF(G65=1,"D",IF(G65=2,"L",IF(G65=3,"M",IF(G65=4,"M",IF(G65=5,"J",IF(G65=6,"V",IF(G65=7,"S","")))))))</f>
        <v>M</v>
      </c>
      <c r="I65" s="46">
        <f t="shared" si="37"/>
        <v>27</v>
      </c>
      <c r="J65" s="65" t="str">
        <f t="shared" si="38"/>
        <v xml:space="preserve"> </v>
      </c>
      <c r="K65" s="13">
        <f t="shared" si="58"/>
        <v>44343</v>
      </c>
      <c r="L65" s="13">
        <f t="shared" si="39"/>
        <v>5</v>
      </c>
      <c r="M65" s="10" t="str">
        <f t="shared" si="40"/>
        <v>J</v>
      </c>
      <c r="N65" s="11">
        <f t="shared" si="41"/>
        <v>27</v>
      </c>
      <c r="O65" s="65" t="str">
        <f t="shared" si="42"/>
        <v xml:space="preserve"> </v>
      </c>
      <c r="P65" s="13">
        <f t="shared" si="59"/>
        <v>44374</v>
      </c>
      <c r="Q65" s="13">
        <f t="shared" si="43"/>
        <v>1</v>
      </c>
      <c r="R65" s="10" t="str">
        <f t="shared" si="44"/>
        <v>D</v>
      </c>
      <c r="S65" s="11">
        <f t="shared" si="45"/>
        <v>27</v>
      </c>
      <c r="T65" s="65" t="str">
        <f t="shared" si="46"/>
        <v xml:space="preserve"> </v>
      </c>
      <c r="U65" s="13">
        <f t="shared" si="60"/>
        <v>44404</v>
      </c>
      <c r="V65" s="13">
        <f t="shared" si="47"/>
        <v>3</v>
      </c>
      <c r="W65" s="22" t="str">
        <f t="shared" si="48"/>
        <v>M</v>
      </c>
      <c r="X65" s="23">
        <f t="shared" si="49"/>
        <v>27</v>
      </c>
      <c r="Y65" s="55" t="str">
        <f t="shared" si="50"/>
        <v xml:space="preserve"> </v>
      </c>
      <c r="Z65" s="13">
        <f t="shared" si="61"/>
        <v>44435</v>
      </c>
      <c r="AA65" s="13">
        <f t="shared" si="51"/>
        <v>6</v>
      </c>
      <c r="AB65" s="22" t="str">
        <f t="shared" si="52"/>
        <v>V</v>
      </c>
      <c r="AC65" s="23">
        <f t="shared" si="53"/>
        <v>27</v>
      </c>
      <c r="AD65" s="55" t="str">
        <f t="shared" si="54"/>
        <v xml:space="preserve"> </v>
      </c>
      <c r="AE65" s="13">
        <f t="shared" si="62"/>
        <v>44466</v>
      </c>
      <c r="AF65" s="13">
        <f t="shared" si="55"/>
        <v>2</v>
      </c>
      <c r="AG65" s="33"/>
      <c r="AH65" s="11"/>
      <c r="AI65" s="21"/>
      <c r="AJ65" s="21"/>
      <c r="AK65" s="8"/>
    </row>
    <row r="66" spans="1:72" ht="11.25" customHeight="1" x14ac:dyDescent="0.3">
      <c r="A66" s="13">
        <f t="shared" si="56"/>
        <v>44283</v>
      </c>
      <c r="B66" s="13">
        <f t="shared" si="31"/>
        <v>1</v>
      </c>
      <c r="C66" s="10" t="str">
        <f t="shared" si="32"/>
        <v>D</v>
      </c>
      <c r="D66" s="11">
        <f t="shared" si="33"/>
        <v>28</v>
      </c>
      <c r="E66" s="65" t="str">
        <f t="shared" si="34"/>
        <v xml:space="preserve"> </v>
      </c>
      <c r="F66" s="13">
        <f t="shared" si="57"/>
        <v>44314</v>
      </c>
      <c r="G66" s="13">
        <f t="shared" si="35"/>
        <v>4</v>
      </c>
      <c r="H66" s="47" t="str">
        <f t="shared" ref="H66:H68" si="63">IF(G66=1,"D",IF(G66=2,"L",IF(G66=3,"M",IF(G66=4,"M",IF(G66=5,"J",IF(G66=6,"V",IF(G66=7,"S","")))))))</f>
        <v>M</v>
      </c>
      <c r="I66" s="46">
        <f t="shared" si="37"/>
        <v>28</v>
      </c>
      <c r="J66" s="65" t="str">
        <f t="shared" si="38"/>
        <v xml:space="preserve"> </v>
      </c>
      <c r="K66" s="13">
        <f t="shared" si="58"/>
        <v>44344</v>
      </c>
      <c r="L66" s="13">
        <f t="shared" si="39"/>
        <v>6</v>
      </c>
      <c r="M66" s="10" t="str">
        <f t="shared" si="40"/>
        <v>V</v>
      </c>
      <c r="N66" s="11">
        <f t="shared" si="41"/>
        <v>28</v>
      </c>
      <c r="O66" s="65" t="str">
        <f t="shared" si="42"/>
        <v xml:space="preserve"> </v>
      </c>
      <c r="P66" s="13">
        <f t="shared" si="59"/>
        <v>44375</v>
      </c>
      <c r="Q66" s="13">
        <f t="shared" si="43"/>
        <v>2</v>
      </c>
      <c r="R66" s="10" t="str">
        <f t="shared" si="44"/>
        <v>L</v>
      </c>
      <c r="S66" s="11">
        <f t="shared" si="45"/>
        <v>28</v>
      </c>
      <c r="T66" s="65" t="str">
        <f t="shared" si="46"/>
        <v>S 26</v>
      </c>
      <c r="U66" s="13">
        <f t="shared" si="60"/>
        <v>44405</v>
      </c>
      <c r="V66" s="13">
        <f t="shared" si="47"/>
        <v>4</v>
      </c>
      <c r="W66" s="22" t="str">
        <f t="shared" si="48"/>
        <v>M</v>
      </c>
      <c r="X66" s="23">
        <f t="shared" si="49"/>
        <v>28</v>
      </c>
      <c r="Y66" s="55" t="str">
        <f t="shared" si="50"/>
        <v xml:space="preserve"> </v>
      </c>
      <c r="Z66" s="13">
        <f t="shared" si="61"/>
        <v>44436</v>
      </c>
      <c r="AA66" s="13">
        <f t="shared" si="51"/>
        <v>7</v>
      </c>
      <c r="AB66" s="22" t="str">
        <f t="shared" si="52"/>
        <v>S</v>
      </c>
      <c r="AC66" s="23">
        <f t="shared" si="53"/>
        <v>28</v>
      </c>
      <c r="AD66" s="55" t="str">
        <f t="shared" si="54"/>
        <v xml:space="preserve"> </v>
      </c>
      <c r="AE66" s="13">
        <f t="shared" si="62"/>
        <v>44467</v>
      </c>
      <c r="AF66" s="13">
        <f t="shared" si="55"/>
        <v>3</v>
      </c>
      <c r="AG66" s="33"/>
      <c r="AH66" s="11"/>
      <c r="AI66" s="21"/>
      <c r="AJ66" s="21"/>
      <c r="AK66" s="8"/>
    </row>
    <row r="67" spans="1:72" ht="11.25" customHeight="1" x14ac:dyDescent="0.3">
      <c r="A67" s="13">
        <f t="shared" si="56"/>
        <v>44284</v>
      </c>
      <c r="B67" s="13">
        <f t="shared" si="31"/>
        <v>2</v>
      </c>
      <c r="C67" s="10" t="str">
        <f t="shared" si="32"/>
        <v>L</v>
      </c>
      <c r="D67" s="11">
        <f t="shared" si="33"/>
        <v>29</v>
      </c>
      <c r="E67" s="65" t="str">
        <f t="shared" si="34"/>
        <v>S 13</v>
      </c>
      <c r="F67" s="13">
        <f t="shared" si="57"/>
        <v>44315</v>
      </c>
      <c r="G67" s="13">
        <f t="shared" si="35"/>
        <v>5</v>
      </c>
      <c r="H67" s="47" t="str">
        <f t="shared" si="63"/>
        <v>J</v>
      </c>
      <c r="I67" s="46">
        <f t="shared" si="37"/>
        <v>29</v>
      </c>
      <c r="J67" s="65" t="str">
        <f t="shared" si="38"/>
        <v xml:space="preserve"> </v>
      </c>
      <c r="K67" s="13">
        <f t="shared" si="58"/>
        <v>44345</v>
      </c>
      <c r="L67" s="13">
        <f t="shared" si="39"/>
        <v>7</v>
      </c>
      <c r="M67" s="10" t="str">
        <f t="shared" si="40"/>
        <v>S</v>
      </c>
      <c r="N67" s="11">
        <f t="shared" si="41"/>
        <v>29</v>
      </c>
      <c r="O67" s="65" t="str">
        <f t="shared" si="42"/>
        <v xml:space="preserve"> </v>
      </c>
      <c r="P67" s="13">
        <f t="shared" si="59"/>
        <v>44376</v>
      </c>
      <c r="Q67" s="13">
        <f t="shared" si="43"/>
        <v>3</v>
      </c>
      <c r="R67" s="10" t="str">
        <f t="shared" si="44"/>
        <v>M</v>
      </c>
      <c r="S67" s="11">
        <f t="shared" si="45"/>
        <v>29</v>
      </c>
      <c r="T67" s="65" t="str">
        <f t="shared" si="46"/>
        <v xml:space="preserve"> </v>
      </c>
      <c r="U67" s="13">
        <f t="shared" si="60"/>
        <v>44406</v>
      </c>
      <c r="V67" s="13">
        <f t="shared" si="47"/>
        <v>5</v>
      </c>
      <c r="W67" s="22" t="str">
        <f t="shared" si="48"/>
        <v>J</v>
      </c>
      <c r="X67" s="23">
        <f t="shared" si="49"/>
        <v>29</v>
      </c>
      <c r="Y67" s="55" t="str">
        <f t="shared" si="50"/>
        <v xml:space="preserve"> </v>
      </c>
      <c r="Z67" s="13">
        <f t="shared" si="61"/>
        <v>44437</v>
      </c>
      <c r="AA67" s="13">
        <f t="shared" si="51"/>
        <v>1</v>
      </c>
      <c r="AB67" s="22" t="str">
        <f t="shared" si="52"/>
        <v>D</v>
      </c>
      <c r="AC67" s="23">
        <f t="shared" si="53"/>
        <v>29</v>
      </c>
      <c r="AD67" s="55" t="str">
        <f t="shared" si="54"/>
        <v xml:space="preserve"> </v>
      </c>
      <c r="AE67" s="13">
        <f t="shared" si="62"/>
        <v>44468</v>
      </c>
      <c r="AF67" s="13">
        <f t="shared" si="55"/>
        <v>4</v>
      </c>
      <c r="AG67" s="33"/>
      <c r="AH67" s="11"/>
      <c r="AI67" s="21"/>
      <c r="AJ67" s="21"/>
      <c r="AK67" s="8"/>
    </row>
    <row r="68" spans="1:72" ht="11.25" customHeight="1" x14ac:dyDescent="0.3">
      <c r="A68" s="13">
        <f t="shared" si="56"/>
        <v>44285</v>
      </c>
      <c r="B68" s="13">
        <f t="shared" si="31"/>
        <v>3</v>
      </c>
      <c r="C68" s="10" t="str">
        <f t="shared" si="32"/>
        <v>M</v>
      </c>
      <c r="D68" s="11">
        <f t="shared" si="33"/>
        <v>30</v>
      </c>
      <c r="E68" s="65" t="str">
        <f t="shared" si="34"/>
        <v xml:space="preserve"> </v>
      </c>
      <c r="F68" s="13">
        <f t="shared" si="57"/>
        <v>44316</v>
      </c>
      <c r="G68" s="13">
        <f t="shared" si="35"/>
        <v>6</v>
      </c>
      <c r="H68" s="47" t="str">
        <f t="shared" si="63"/>
        <v>V</v>
      </c>
      <c r="I68" s="46">
        <f t="shared" si="37"/>
        <v>30</v>
      </c>
      <c r="J68" s="65" t="str">
        <f t="shared" si="38"/>
        <v xml:space="preserve"> </v>
      </c>
      <c r="K68" s="13">
        <f t="shared" si="58"/>
        <v>44346</v>
      </c>
      <c r="L68" s="13">
        <f t="shared" si="39"/>
        <v>1</v>
      </c>
      <c r="M68" s="10" t="str">
        <f t="shared" si="40"/>
        <v>D</v>
      </c>
      <c r="N68" s="11">
        <f t="shared" si="41"/>
        <v>30</v>
      </c>
      <c r="O68" s="65" t="str">
        <f t="shared" si="42"/>
        <v xml:space="preserve"> </v>
      </c>
      <c r="P68" s="13">
        <f t="shared" si="59"/>
        <v>44377</v>
      </c>
      <c r="Q68" s="13">
        <f t="shared" si="43"/>
        <v>4</v>
      </c>
      <c r="R68" s="10" t="str">
        <f t="shared" si="44"/>
        <v>M</v>
      </c>
      <c r="S68" s="11">
        <f t="shared" si="45"/>
        <v>30</v>
      </c>
      <c r="T68" s="65" t="str">
        <f t="shared" si="46"/>
        <v xml:space="preserve"> </v>
      </c>
      <c r="U68" s="13">
        <f t="shared" si="60"/>
        <v>44407</v>
      </c>
      <c r="V68" s="13">
        <f t="shared" si="47"/>
        <v>6</v>
      </c>
      <c r="W68" s="22" t="str">
        <f t="shared" si="48"/>
        <v>V</v>
      </c>
      <c r="X68" s="23">
        <f t="shared" si="49"/>
        <v>30</v>
      </c>
      <c r="Y68" s="55" t="str">
        <f t="shared" si="50"/>
        <v xml:space="preserve"> </v>
      </c>
      <c r="Z68" s="13">
        <f t="shared" si="61"/>
        <v>44438</v>
      </c>
      <c r="AA68" s="13">
        <f t="shared" si="51"/>
        <v>2</v>
      </c>
      <c r="AB68" s="22" t="str">
        <f t="shared" si="52"/>
        <v>L</v>
      </c>
      <c r="AC68" s="23">
        <f t="shared" si="53"/>
        <v>30</v>
      </c>
      <c r="AD68" s="55" t="str">
        <f t="shared" si="54"/>
        <v>S 35</v>
      </c>
      <c r="AE68" s="13">
        <f t="shared" si="62"/>
        <v>44469</v>
      </c>
      <c r="AF68" s="13">
        <f t="shared" si="55"/>
        <v>5</v>
      </c>
      <c r="AG68" s="33"/>
      <c r="AH68" s="11"/>
      <c r="AI68" s="21"/>
      <c r="AJ68" s="21"/>
      <c r="AK68" s="8"/>
    </row>
    <row r="69" spans="1:72" ht="11.25" customHeight="1" thickBot="1" x14ac:dyDescent="0.35">
      <c r="A69" s="13">
        <f t="shared" si="56"/>
        <v>44286</v>
      </c>
      <c r="B69" s="13">
        <f t="shared" si="31"/>
        <v>4</v>
      </c>
      <c r="C69" s="27" t="str">
        <f t="shared" si="32"/>
        <v>M</v>
      </c>
      <c r="D69" s="28">
        <f t="shared" si="33"/>
        <v>31</v>
      </c>
      <c r="E69" s="66" t="str">
        <f t="shared" si="34"/>
        <v xml:space="preserve"> </v>
      </c>
      <c r="F69" s="25"/>
      <c r="G69" s="25"/>
      <c r="H69" s="27" t="s">
        <v>12</v>
      </c>
      <c r="I69" s="28"/>
      <c r="J69" s="29" t="str">
        <f t="shared" si="38"/>
        <v xml:space="preserve"> </v>
      </c>
      <c r="K69" s="13">
        <f t="shared" si="58"/>
        <v>44347</v>
      </c>
      <c r="L69" s="13">
        <f t="shared" si="39"/>
        <v>2</v>
      </c>
      <c r="M69" s="27" t="str">
        <f t="shared" si="40"/>
        <v>L</v>
      </c>
      <c r="N69" s="28">
        <f t="shared" si="41"/>
        <v>31</v>
      </c>
      <c r="O69" s="78" t="s">
        <v>30</v>
      </c>
      <c r="P69" s="25"/>
      <c r="Q69" s="25"/>
      <c r="R69" s="27" t="s">
        <v>12</v>
      </c>
      <c r="S69" s="28"/>
      <c r="T69" s="57" t="str">
        <f t="shared" si="46"/>
        <v xml:space="preserve"> </v>
      </c>
      <c r="U69" s="13">
        <f t="shared" si="60"/>
        <v>44408</v>
      </c>
      <c r="V69" s="13">
        <f t="shared" si="47"/>
        <v>7</v>
      </c>
      <c r="W69" s="30" t="str">
        <f t="shared" si="48"/>
        <v>S</v>
      </c>
      <c r="X69" s="31">
        <f t="shared" si="49"/>
        <v>31</v>
      </c>
      <c r="Y69" s="57" t="str">
        <f t="shared" si="50"/>
        <v xml:space="preserve"> </v>
      </c>
      <c r="Z69" s="13">
        <f t="shared" si="61"/>
        <v>44439</v>
      </c>
      <c r="AA69" s="13">
        <f t="shared" si="51"/>
        <v>3</v>
      </c>
      <c r="AB69" s="30" t="str">
        <f t="shared" si="52"/>
        <v>M</v>
      </c>
      <c r="AC69" s="31">
        <f t="shared" si="53"/>
        <v>31</v>
      </c>
      <c r="AD69" s="57" t="str">
        <f t="shared" si="54"/>
        <v xml:space="preserve"> </v>
      </c>
      <c r="AE69" s="13">
        <f t="shared" si="62"/>
        <v>44470</v>
      </c>
      <c r="AF69" s="13">
        <f t="shared" si="55"/>
        <v>6</v>
      </c>
      <c r="AG69" s="33"/>
      <c r="AH69" s="11"/>
      <c r="AI69" s="21"/>
      <c r="AJ69" s="21"/>
      <c r="AK69" s="26"/>
    </row>
    <row r="70" spans="1:72" ht="9" customHeight="1" x14ac:dyDescent="0.3">
      <c r="H70" s="93"/>
      <c r="I70" s="93"/>
      <c r="J70" s="93"/>
      <c r="AG70" s="33"/>
      <c r="AH70" s="11"/>
      <c r="AI70" s="21"/>
      <c r="AJ70" s="21"/>
    </row>
    <row r="71" spans="1:72" ht="24" customHeight="1" x14ac:dyDescent="0.3">
      <c r="C71" s="94" t="s">
        <v>25</v>
      </c>
      <c r="D71" s="95"/>
      <c r="E71" s="95"/>
      <c r="F71" s="95"/>
      <c r="G71" s="95"/>
      <c r="H71" s="95"/>
      <c r="I71" s="95"/>
      <c r="J71" s="95"/>
      <c r="K71" s="96"/>
      <c r="L71" s="96"/>
      <c r="M71" s="95"/>
      <c r="N71" s="95"/>
      <c r="O71" s="95"/>
      <c r="P71" s="95"/>
      <c r="Q71" s="95"/>
      <c r="R71" s="95"/>
      <c r="S71" s="95"/>
      <c r="T71" s="95"/>
      <c r="U71" s="96"/>
      <c r="V71" s="96"/>
      <c r="W71" s="95"/>
      <c r="X71" s="95"/>
      <c r="Y71" s="95"/>
      <c r="Z71" s="95"/>
      <c r="AA71" s="95"/>
      <c r="AB71" s="95"/>
      <c r="AC71" s="95"/>
      <c r="AD71" s="97"/>
    </row>
    <row r="72" spans="1:72" ht="24" customHeight="1" x14ac:dyDescent="0.3">
      <c r="C72" s="110" t="s">
        <v>32</v>
      </c>
      <c r="D72" s="111"/>
      <c r="E72" s="111"/>
      <c r="F72" s="111"/>
      <c r="G72" s="111"/>
      <c r="H72" s="111"/>
      <c r="I72" s="111"/>
      <c r="J72" s="111"/>
      <c r="K72" s="112"/>
      <c r="L72" s="112"/>
      <c r="M72" s="111"/>
      <c r="N72" s="111"/>
      <c r="O72" s="111"/>
      <c r="P72" s="111"/>
      <c r="Q72" s="111"/>
      <c r="R72" s="111"/>
      <c r="S72" s="111"/>
      <c r="T72" s="111"/>
      <c r="U72" s="112"/>
      <c r="V72" s="112"/>
      <c r="W72" s="111"/>
      <c r="X72" s="111"/>
      <c r="Y72" s="111"/>
      <c r="Z72" s="111"/>
      <c r="AA72" s="111"/>
      <c r="AB72" s="111"/>
      <c r="AC72" s="111"/>
      <c r="AD72" s="113"/>
      <c r="AE72" s="1" t="s">
        <v>26</v>
      </c>
    </row>
    <row r="73" spans="1:72" ht="17.25" customHeight="1" x14ac:dyDescent="0.3">
      <c r="C73" s="98" t="s">
        <v>21</v>
      </c>
      <c r="D73" s="99"/>
      <c r="E73" s="99"/>
      <c r="F73" s="99"/>
      <c r="G73" s="99"/>
      <c r="H73" s="99"/>
      <c r="I73" s="99"/>
      <c r="J73" s="100"/>
      <c r="M73" s="101" t="s">
        <v>23</v>
      </c>
      <c r="N73" s="102"/>
      <c r="O73" s="102"/>
      <c r="P73" s="102"/>
      <c r="Q73" s="102"/>
      <c r="R73" s="102"/>
      <c r="S73" s="102"/>
      <c r="T73" s="103"/>
      <c r="W73" s="104" t="s">
        <v>22</v>
      </c>
      <c r="X73" s="105"/>
      <c r="Y73" s="105"/>
      <c r="Z73" s="105"/>
      <c r="AA73" s="105"/>
      <c r="AB73" s="105"/>
      <c r="AC73" s="105"/>
      <c r="AD73" s="106"/>
    </row>
    <row r="74" spans="1:72" s="34" customFormat="1" ht="7.5" customHeight="1" x14ac:dyDescent="0.3">
      <c r="C74" s="3"/>
      <c r="D74" s="35"/>
      <c r="E74" s="35"/>
      <c r="F74" s="36"/>
      <c r="G74" s="36"/>
      <c r="H74" s="35"/>
      <c r="I74" s="35"/>
      <c r="J74" s="35"/>
      <c r="K74" s="36"/>
      <c r="L74" s="36"/>
      <c r="M74" s="48"/>
      <c r="N74" s="48"/>
      <c r="O74" s="48"/>
      <c r="P74" s="36"/>
      <c r="Q74" s="36"/>
      <c r="R74" s="35"/>
      <c r="S74" s="35"/>
      <c r="T74" s="35"/>
      <c r="U74" s="36"/>
      <c r="V74" s="36"/>
      <c r="W74" s="48"/>
      <c r="X74" s="48"/>
      <c r="Y74" s="48"/>
      <c r="Z74" s="36"/>
      <c r="AA74" s="36"/>
      <c r="AB74" s="37"/>
      <c r="AC74" s="37"/>
      <c r="AD74" s="37"/>
      <c r="AE74" s="36"/>
      <c r="AF74" s="48"/>
      <c r="AG74" s="35"/>
      <c r="AH74" s="35"/>
      <c r="AI74" s="35"/>
      <c r="AJ74" s="35"/>
      <c r="AK74" s="36"/>
      <c r="AL74" s="36"/>
      <c r="AM74" s="48"/>
      <c r="AN74" s="48"/>
      <c r="AO74" s="48"/>
      <c r="AP74" s="48"/>
      <c r="AQ74" s="36"/>
      <c r="AR74" s="36"/>
      <c r="AS74" s="37"/>
      <c r="AT74" s="37"/>
      <c r="AU74" s="37"/>
      <c r="AV74" s="37"/>
      <c r="AW74" s="38"/>
      <c r="AX74" s="38"/>
      <c r="AY74" s="39"/>
      <c r="AZ74" s="40"/>
      <c r="BA74" s="41"/>
      <c r="BB74" s="41"/>
      <c r="BC74" s="42"/>
      <c r="BD74" s="32"/>
      <c r="BE74" s="39"/>
      <c r="BF74" s="40"/>
      <c r="BG74" s="41"/>
      <c r="BH74" s="41"/>
      <c r="BI74" s="32"/>
      <c r="BJ74" s="32"/>
      <c r="BK74" s="39"/>
      <c r="BL74" s="40"/>
      <c r="BM74" s="41"/>
      <c r="BN74" s="41"/>
      <c r="BO74" s="32"/>
      <c r="BP74" s="32"/>
      <c r="BQ74" s="39"/>
      <c r="BR74" s="40"/>
      <c r="BS74" s="41"/>
      <c r="BT74" s="41"/>
    </row>
    <row r="75" spans="1:72" ht="13.5" customHeight="1" x14ac:dyDescent="0.3">
      <c r="D75" s="84" t="s">
        <v>19</v>
      </c>
      <c r="E75" s="84"/>
      <c r="F75" s="84"/>
      <c r="G75" s="84"/>
      <c r="H75" s="84"/>
      <c r="J75" s="85" t="s">
        <v>13</v>
      </c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</row>
    <row r="76" spans="1:72" ht="13.5" customHeight="1" x14ac:dyDescent="0.3">
      <c r="D76" s="86" t="s">
        <v>15</v>
      </c>
      <c r="E76" s="86"/>
      <c r="F76" s="86"/>
      <c r="G76" s="86"/>
      <c r="H76" s="86"/>
      <c r="J76" s="87" t="s">
        <v>14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</row>
    <row r="77" spans="1:72" ht="13.5" customHeight="1" x14ac:dyDescent="0.3">
      <c r="D77" s="88" t="s">
        <v>18</v>
      </c>
      <c r="E77" s="88"/>
      <c r="F77" s="88"/>
      <c r="G77" s="88"/>
      <c r="H77" s="88"/>
      <c r="J77" s="89" t="s">
        <v>16</v>
      </c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</row>
    <row r="78" spans="1:72" ht="13.5" customHeight="1" x14ac:dyDescent="0.3">
      <c r="J78" s="81" t="s">
        <v>17</v>
      </c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</row>
    <row r="79" spans="1:72" ht="16.149999999999999" customHeight="1" x14ac:dyDescent="0.3">
      <c r="B79" s="3"/>
      <c r="E79" s="82"/>
      <c r="F79" s="82"/>
      <c r="G79" s="82"/>
      <c r="H79" s="82"/>
      <c r="I79" s="82"/>
      <c r="J79" s="82"/>
      <c r="M79" s="43"/>
      <c r="N79" s="43"/>
      <c r="O79" s="83" t="s">
        <v>33</v>
      </c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V79" s="44"/>
      <c r="AW79" s="44"/>
      <c r="AX79" s="44"/>
      <c r="BO79" s="44"/>
      <c r="BP79" s="44"/>
      <c r="BQ79" s="44"/>
      <c r="BR79" s="44"/>
      <c r="BS79" s="44"/>
      <c r="BT79" s="44"/>
    </row>
    <row r="83" spans="3:25" x14ac:dyDescent="0.3">
      <c r="Y83" s="71"/>
    </row>
    <row r="84" spans="3:25" s="43" customFormat="1" x14ac:dyDescent="0.3">
      <c r="C84" s="70"/>
      <c r="D84" s="70"/>
      <c r="Y84" s="71"/>
    </row>
    <row r="85" spans="3:25" s="43" customFormat="1" x14ac:dyDescent="0.3">
      <c r="C85" s="70"/>
      <c r="D85" s="70"/>
    </row>
    <row r="86" spans="3:25" s="43" customFormat="1" x14ac:dyDescent="0.3">
      <c r="C86" s="70"/>
      <c r="D86" s="70"/>
      <c r="E86" s="71"/>
    </row>
    <row r="87" spans="3:25" s="43" customFormat="1" x14ac:dyDescent="0.3">
      <c r="C87" s="70"/>
      <c r="D87" s="70"/>
      <c r="E87" s="71"/>
    </row>
    <row r="88" spans="3:25" s="43" customFormat="1" x14ac:dyDescent="0.3">
      <c r="C88" s="70"/>
      <c r="D88" s="70"/>
      <c r="E88" s="71"/>
    </row>
    <row r="89" spans="3:25" s="43" customFormat="1" x14ac:dyDescent="0.3">
      <c r="C89" s="70"/>
      <c r="D89" s="70"/>
      <c r="E89" s="71"/>
    </row>
    <row r="90" spans="3:25" s="43" customFormat="1" x14ac:dyDescent="0.3">
      <c r="C90" s="70"/>
      <c r="D90" s="70"/>
      <c r="E90" s="72"/>
    </row>
    <row r="91" spans="3:25" s="43" customFormat="1" x14ac:dyDescent="0.3">
      <c r="C91" s="70"/>
      <c r="D91" s="70"/>
      <c r="E91" s="72"/>
    </row>
    <row r="92" spans="3:25" s="43" customFormat="1" x14ac:dyDescent="0.3">
      <c r="C92" s="70"/>
      <c r="D92" s="70"/>
      <c r="E92" s="71"/>
    </row>
    <row r="93" spans="3:25" s="43" customFormat="1" x14ac:dyDescent="0.3">
      <c r="C93" s="70"/>
      <c r="D93" s="70"/>
      <c r="E93" s="71"/>
    </row>
    <row r="1048558" spans="33:36" x14ac:dyDescent="0.3">
      <c r="AG1048558" s="33"/>
      <c r="AH1048558" s="11"/>
      <c r="AI1048558" s="21"/>
      <c r="AJ1048558" s="21"/>
    </row>
  </sheetData>
  <mergeCells count="32">
    <mergeCell ref="J1:X1"/>
    <mergeCell ref="J2:X2"/>
    <mergeCell ref="C4:U4"/>
    <mergeCell ref="V4:AD4"/>
    <mergeCell ref="C5:E5"/>
    <mergeCell ref="H5:J5"/>
    <mergeCell ref="M5:O5"/>
    <mergeCell ref="R5:T5"/>
    <mergeCell ref="W5:Y5"/>
    <mergeCell ref="AB5:AD5"/>
    <mergeCell ref="H37:J37"/>
    <mergeCell ref="C38:E38"/>
    <mergeCell ref="H38:J38"/>
    <mergeCell ref="M38:O38"/>
    <mergeCell ref="R38:T38"/>
    <mergeCell ref="AB38:AD38"/>
    <mergeCell ref="H70:J70"/>
    <mergeCell ref="C71:AD71"/>
    <mergeCell ref="C73:J73"/>
    <mergeCell ref="M73:T73"/>
    <mergeCell ref="W73:AD73"/>
    <mergeCell ref="W38:Y38"/>
    <mergeCell ref="C72:AD72"/>
    <mergeCell ref="J78:AD78"/>
    <mergeCell ref="E79:J79"/>
    <mergeCell ref="O79:AD79"/>
    <mergeCell ref="D75:H75"/>
    <mergeCell ref="J75:AD75"/>
    <mergeCell ref="D76:H76"/>
    <mergeCell ref="J76:AD76"/>
    <mergeCell ref="D77:H77"/>
    <mergeCell ref="J77:AD77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2020-2021 Final</vt:lpstr>
      <vt:lpstr>'2020-2021 Final'!Zone_d_impression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FFFD</dc:creator>
  <cp:lastModifiedBy>FFFD</cp:lastModifiedBy>
  <cp:lastPrinted>2020-06-18T08:25:41Z</cp:lastPrinted>
  <dcterms:created xsi:type="dcterms:W3CDTF">2016-03-02T20:07:30Z</dcterms:created>
  <dcterms:modified xsi:type="dcterms:W3CDTF">2020-06-24T14:30:12Z</dcterms:modified>
</cp:coreProperties>
</file>